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S40" i="1"/>
  <c r="Q40"/>
  <c r="O40"/>
  <c r="I40"/>
  <c r="E40"/>
  <c r="T35"/>
  <c r="P35"/>
  <c r="U35" s="1"/>
  <c r="V34"/>
  <c r="U34"/>
  <c r="T34"/>
  <c r="T40" s="1"/>
  <c r="S34"/>
  <c r="R34"/>
  <c r="R40" s="1"/>
  <c r="Q34"/>
  <c r="O34"/>
  <c r="J34"/>
  <c r="J40" s="1"/>
  <c r="I34"/>
  <c r="H34"/>
  <c r="H40" s="1"/>
  <c r="F34"/>
  <c r="F40" s="1"/>
  <c r="E34"/>
  <c r="D34"/>
  <c r="D40" s="1"/>
  <c r="N33"/>
  <c r="M33"/>
  <c r="P33" s="1"/>
  <c r="K33"/>
  <c r="G33"/>
  <c r="L33" s="1"/>
  <c r="N32"/>
  <c r="P32" s="1"/>
  <c r="M32"/>
  <c r="L32"/>
  <c r="K32"/>
  <c r="G32"/>
  <c r="N31"/>
  <c r="M31"/>
  <c r="P31" s="1"/>
  <c r="K31"/>
  <c r="G31"/>
  <c r="L31" s="1"/>
  <c r="N30"/>
  <c r="M30"/>
  <c r="P30" s="1"/>
  <c r="K30"/>
  <c r="G30"/>
  <c r="L30" s="1"/>
  <c r="N29"/>
  <c r="M29"/>
  <c r="P29" s="1"/>
  <c r="K29"/>
  <c r="G29"/>
  <c r="L29" s="1"/>
  <c r="N28"/>
  <c r="M28"/>
  <c r="P28" s="1"/>
  <c r="K28"/>
  <c r="G28"/>
  <c r="L28" s="1"/>
  <c r="N27"/>
  <c r="M27"/>
  <c r="P27" s="1"/>
  <c r="K27"/>
  <c r="G27"/>
  <c r="L27" s="1"/>
  <c r="N26"/>
  <c r="M26"/>
  <c r="P26" s="1"/>
  <c r="K26"/>
  <c r="G26"/>
  <c r="L26" s="1"/>
  <c r="N25"/>
  <c r="M25"/>
  <c r="P25" s="1"/>
  <c r="K25"/>
  <c r="G25"/>
  <c r="L25" s="1"/>
  <c r="N24"/>
  <c r="M24"/>
  <c r="P24" s="1"/>
  <c r="K24"/>
  <c r="G24"/>
  <c r="L24" s="1"/>
  <c r="N23"/>
  <c r="M23"/>
  <c r="P23" s="1"/>
  <c r="K23"/>
  <c r="G23"/>
  <c r="L23" s="1"/>
  <c r="N22"/>
  <c r="M22"/>
  <c r="P22" s="1"/>
  <c r="K22"/>
  <c r="G22"/>
  <c r="L22" s="1"/>
  <c r="N21"/>
  <c r="M21"/>
  <c r="P21" s="1"/>
  <c r="K21"/>
  <c r="G21"/>
  <c r="L21" s="1"/>
  <c r="N20"/>
  <c r="M20"/>
  <c r="P20" s="1"/>
  <c r="K20"/>
  <c r="G20"/>
  <c r="L20" s="1"/>
  <c r="N19"/>
  <c r="M19"/>
  <c r="P19" s="1"/>
  <c r="K19"/>
  <c r="G19"/>
  <c r="L19" s="1"/>
  <c r="N18"/>
  <c r="M18"/>
  <c r="P18" s="1"/>
  <c r="L18"/>
  <c r="K18"/>
  <c r="G18"/>
  <c r="N17"/>
  <c r="M17"/>
  <c r="P17" s="1"/>
  <c r="K17"/>
  <c r="G17"/>
  <c r="L17" s="1"/>
  <c r="N16"/>
  <c r="M16"/>
  <c r="P16" s="1"/>
  <c r="L16"/>
  <c r="K16"/>
  <c r="G16"/>
  <c r="N15"/>
  <c r="M15"/>
  <c r="P15" s="1"/>
  <c r="K15"/>
  <c r="G15"/>
  <c r="L15" s="1"/>
  <c r="N14"/>
  <c r="M14"/>
  <c r="P14" s="1"/>
  <c r="L14"/>
  <c r="K14"/>
  <c r="G14"/>
  <c r="N13"/>
  <c r="M13"/>
  <c r="P13" s="1"/>
  <c r="K13"/>
  <c r="G13"/>
  <c r="L13" s="1"/>
  <c r="N12"/>
  <c r="M12"/>
  <c r="P12" s="1"/>
  <c r="L12"/>
  <c r="K12"/>
  <c r="G12"/>
  <c r="N11"/>
  <c r="M11"/>
  <c r="P11" s="1"/>
  <c r="K11"/>
  <c r="G11"/>
  <c r="L11" s="1"/>
  <c r="N10"/>
  <c r="N34" s="1"/>
  <c r="N40" s="1"/>
  <c r="M10"/>
  <c r="M34" s="1"/>
  <c r="M40" s="1"/>
  <c r="K10"/>
  <c r="K34" s="1"/>
  <c r="K40" s="1"/>
  <c r="G10"/>
  <c r="L10" s="1"/>
  <c r="L34" l="1"/>
  <c r="L40" s="1"/>
  <c r="V35"/>
  <c r="V40" s="1"/>
  <c r="U40"/>
  <c r="P10"/>
  <c r="P34" s="1"/>
  <c r="P40" s="1"/>
  <c r="G34"/>
  <c r="G40" s="1"/>
</calcChain>
</file>

<file path=xl/sharedStrings.xml><?xml version="1.0" encoding="utf-8"?>
<sst xmlns="http://schemas.openxmlformats.org/spreadsheetml/2006/main" count="86" uniqueCount="86">
  <si>
    <t>ACTE ADITIONALE PENTRU ECOGRAFII  LA CONTRACTELE DE ASISTENTA MEDICALA PRIMARA</t>
  </si>
  <si>
    <t>22.08.2022 - valori contract ecomf dupa regularizare iulie 2022</t>
  </si>
  <si>
    <t>21.02.2022 - A1515 - încetare a.a. pt ecografii</t>
  </si>
  <si>
    <t>01.08.2022 - A1982 - încetare a.a. pt ecografii</t>
  </si>
  <si>
    <t>Nr.crt.</t>
  </si>
  <si>
    <t>CONTR. A</t>
  </si>
  <si>
    <t>DEN.FURNIZOR</t>
  </si>
  <si>
    <t>IANUARIE 2022</t>
  </si>
  <si>
    <t>FEBRUARIE 2022</t>
  </si>
  <si>
    <t>MARTIE 2022</t>
  </si>
  <si>
    <t>TOTAL TRIM I 2022</t>
  </si>
  <si>
    <t>APRILIE 2022</t>
  </si>
  <si>
    <t>MAI 2022</t>
  </si>
  <si>
    <t>IUNIE 2022</t>
  </si>
  <si>
    <t>TOTAL TRIM II 2022</t>
  </si>
  <si>
    <t>TOTAL SEM I 2022</t>
  </si>
  <si>
    <t>IULIE 2022</t>
  </si>
  <si>
    <t>AUGUST 2022</t>
  </si>
  <si>
    <t>SEPTEMBRIE 2021</t>
  </si>
  <si>
    <t>TOTAL TRIM III 2021</t>
  </si>
  <si>
    <t>OCTOMBRIE 2021</t>
  </si>
  <si>
    <t>NOIEMBRIE 2021</t>
  </si>
  <si>
    <t>DECEMBRIE 2021</t>
  </si>
  <si>
    <t>TOTAL TRIM IV 2021</t>
  </si>
  <si>
    <t>TOTAL SEM II 2021</t>
  </si>
  <si>
    <t>TOTAL AN 2021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</si>
  <si>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</si>
  <si>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</si>
  <si>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</si>
  <si>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</si>
  <si>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</si>
  <si>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</si>
  <si>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</si>
  <si>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</si>
  <si>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</si>
  <si>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</si>
  <si>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</si>
  <si>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</si>
  <si>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</si>
  <si>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</si>
  <si>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</si>
  <si>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</si>
  <si>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</si>
  <si>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</si>
  <si>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</si>
  <si>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</si>
  <si>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</si>
  <si>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</si>
  <si>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</si>
  <si>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</si>
  <si>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</si>
  <si>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</si>
  <si>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</si>
  <si>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</si>
  <si>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</si>
  <si>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</si>
  <si>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</si>
  <si>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</si>
  <si>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</si>
  <si>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</si>
  <si>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</si>
  <si>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</si>
  <si>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</si>
  <si>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</si>
  <si>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</si>
  <si>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</si>
  <si>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</si>
  <si>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</si>
  <si>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</si>
  <si>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</si>
  <si>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</si>
  <si>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</si>
  <si>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A1982 (CA1983)</t>
  </si>
  <si>
    <t>SC MEMORIAL MEDICAL CENTER SRL</t>
  </si>
  <si>
    <t>TOTAL ACTE ADITIONALE PENTRU ECOGRAFII  LA CONTRACTELE DE ASISTENTA MEDICALA PRIMARA LA 22.08.2022</t>
  </si>
  <si>
    <t>A0665</t>
  </si>
  <si>
    <t>SC ROM MED 2000 SRL</t>
  </si>
  <si>
    <t>A1422</t>
  </si>
  <si>
    <t>CMI DR.PECEC RADU ALEXANDRU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</si>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</sst>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00000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07">
    <xf numFmtId="0" fontId="0" fillId="0" borderId="0" xfId="0"/>
    <xf numFmtId="0" fontId="3" fillId="2" borderId="0" xfId="2" applyFont="1" applyFill="1" applyBorder="1" applyAlignment="1">
      <alignment horizontal="left"/>
    </xf>
    <xf numFmtId="0" fontId="2" fillId="2" borderId="0" xfId="2" applyFill="1"/>
    <xf numFmtId="0" fontId="2" fillId="2" borderId="0" xfId="3" applyFill="1"/>
    <xf numFmtId="0" fontId="2" fillId="2" borderId="0" xfId="2" applyFont="1" applyFill="1"/>
    <xf numFmtId="0" fontId="2" fillId="0" borderId="0" xfId="2" applyFont="1" applyFill="1"/>
    <xf numFmtId="0" fontId="4" fillId="2" borderId="0" xfId="2" applyFont="1" applyFill="1"/>
    <xf numFmtId="164" fontId="4" fillId="2" borderId="0" xfId="1" applyNumberFormat="1" applyFont="1" applyFill="1"/>
    <xf numFmtId="0" fontId="6" fillId="2" borderId="0" xfId="4" applyFont="1" applyFill="1"/>
    <xf numFmtId="0" fontId="6" fillId="2" borderId="0" xfId="3" applyFont="1" applyFill="1" applyBorder="1"/>
    <xf numFmtId="0" fontId="2" fillId="2" borderId="0" xfId="2" applyFill="1" applyBorder="1"/>
    <xf numFmtId="14" fontId="5" fillId="2" borderId="0" xfId="3" applyNumberFormat="1" applyFont="1" applyFill="1" applyBorder="1"/>
    <xf numFmtId="0" fontId="7" fillId="2" borderId="1" xfId="2" applyFont="1" applyFill="1" applyBorder="1" applyAlignment="1">
      <alignment vertical="top" wrapText="1"/>
    </xf>
    <xf numFmtId="0" fontId="7" fillId="2" borderId="1" xfId="3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164" fontId="8" fillId="2" borderId="1" xfId="1" applyNumberFormat="1" applyFont="1" applyFill="1" applyBorder="1" applyAlignment="1">
      <alignment vertical="top" wrapText="1"/>
    </xf>
    <xf numFmtId="0" fontId="8" fillId="2" borderId="1" xfId="2" applyFont="1" applyFill="1" applyBorder="1" applyAlignment="1">
      <alignment vertical="top" wrapText="1"/>
    </xf>
    <xf numFmtId="0" fontId="3" fillId="2" borderId="0" xfId="2" applyFont="1" applyFill="1" applyAlignment="1">
      <alignment vertical="top" wrapText="1"/>
    </xf>
    <xf numFmtId="0" fontId="9" fillId="2" borderId="1" xfId="2" applyFont="1" applyFill="1" applyBorder="1" applyAlignment="1">
      <alignment wrapText="1"/>
    </xf>
    <xf numFmtId="0" fontId="9" fillId="2" borderId="1" xfId="5" applyFont="1" applyFill="1" applyBorder="1" applyAlignment="1">
      <alignment horizontal="center" wrapText="1"/>
    </xf>
    <xf numFmtId="0" fontId="9" fillId="2" borderId="1" xfId="5" applyFont="1" applyFill="1" applyBorder="1" applyAlignment="1">
      <alignment wrapText="1"/>
    </xf>
    <xf numFmtId="164" fontId="9" fillId="2" borderId="1" xfId="6" applyFont="1" applyFill="1" applyBorder="1" applyAlignment="1">
      <alignment wrapText="1"/>
    </xf>
    <xf numFmtId="164" fontId="9" fillId="0" borderId="1" xfId="6" applyFont="1" applyFill="1" applyBorder="1" applyAlignment="1">
      <alignment wrapText="1"/>
    </xf>
    <xf numFmtId="164" fontId="10" fillId="2" borderId="1" xfId="6" applyFont="1" applyFill="1" applyBorder="1" applyAlignment="1">
      <alignment wrapText="1"/>
    </xf>
    <xf numFmtId="164" fontId="10" fillId="2" borderId="1" xfId="1" applyNumberFormat="1" applyFont="1" applyFill="1" applyBorder="1" applyAlignment="1">
      <alignment wrapText="1"/>
    </xf>
    <xf numFmtId="164" fontId="2" fillId="2" borderId="0" xfId="2" applyNumberFormat="1" applyFont="1" applyFill="1"/>
    <xf numFmtId="0" fontId="9" fillId="2" borderId="1" xfId="2" applyFont="1" applyFill="1" applyBorder="1"/>
    <xf numFmtId="0" fontId="9" fillId="2" borderId="1" xfId="4" applyFont="1" applyFill="1" applyBorder="1" applyAlignment="1">
      <alignment horizontal="center" wrapText="1"/>
    </xf>
    <xf numFmtId="0" fontId="9" fillId="2" borderId="1" xfId="4" applyFont="1" applyFill="1" applyBorder="1" applyAlignment="1">
      <alignment wrapText="1"/>
    </xf>
    <xf numFmtId="0" fontId="9" fillId="2" borderId="1" xfId="4" applyFont="1" applyFill="1" applyBorder="1" applyAlignment="1">
      <alignment horizontal="center"/>
    </xf>
    <xf numFmtId="0" fontId="9" fillId="0" borderId="1" xfId="2" applyFont="1" applyFill="1" applyBorder="1" applyAlignment="1">
      <alignment wrapText="1"/>
    </xf>
    <xf numFmtId="165" fontId="9" fillId="0" borderId="1" xfId="4" applyNumberFormat="1" applyFont="1" applyFill="1" applyBorder="1" applyAlignment="1">
      <alignment horizontal="center" wrapText="1"/>
    </xf>
    <xf numFmtId="0" fontId="9" fillId="0" borderId="1" xfId="4" applyFont="1" applyFill="1" applyBorder="1" applyAlignment="1">
      <alignment wrapText="1"/>
    </xf>
    <xf numFmtId="164" fontId="10" fillId="0" borderId="1" xfId="1" applyNumberFormat="1" applyFont="1" applyFill="1" applyBorder="1" applyAlignment="1">
      <alignment wrapText="1"/>
    </xf>
    <xf numFmtId="164" fontId="10" fillId="0" borderId="1" xfId="6" applyFont="1" applyFill="1" applyBorder="1" applyAlignment="1">
      <alignment wrapText="1"/>
    </xf>
    <xf numFmtId="165" fontId="9" fillId="2" borderId="1" xfId="4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/>
    </xf>
    <xf numFmtId="0" fontId="9" fillId="2" borderId="1" xfId="7" applyFont="1" applyFill="1" applyBorder="1" applyAlignment="1">
      <alignment wrapText="1"/>
    </xf>
    <xf numFmtId="165" fontId="9" fillId="2" borderId="1" xfId="4" applyNumberFormat="1" applyFont="1" applyFill="1" applyBorder="1" applyAlignment="1">
      <alignment horizontal="center"/>
    </xf>
    <xf numFmtId="0" fontId="9" fillId="2" borderId="1" xfId="4" applyFont="1" applyFill="1" applyBorder="1" applyAlignment="1"/>
    <xf numFmtId="0" fontId="9" fillId="0" borderId="1" xfId="2" applyFont="1" applyFill="1" applyBorder="1"/>
    <xf numFmtId="0" fontId="9" fillId="0" borderId="1" xfId="4" applyFont="1" applyFill="1" applyBorder="1" applyAlignment="1">
      <alignment horizontal="center"/>
    </xf>
    <xf numFmtId="0" fontId="9" fillId="3" borderId="1" xfId="2" applyFont="1" applyFill="1" applyBorder="1"/>
    <xf numFmtId="0" fontId="9" fillId="3" borderId="1" xfId="4" applyFont="1" applyFill="1" applyBorder="1" applyAlignment="1">
      <alignment horizontal="center"/>
    </xf>
    <xf numFmtId="0" fontId="9" fillId="3" borderId="1" xfId="4" applyFont="1" applyFill="1" applyBorder="1" applyAlignment="1">
      <alignment wrapText="1"/>
    </xf>
    <xf numFmtId="164" fontId="9" fillId="3" borderId="1" xfId="6" applyFont="1" applyFill="1" applyBorder="1" applyAlignment="1">
      <alignment wrapText="1"/>
    </xf>
    <xf numFmtId="164" fontId="10" fillId="3" borderId="1" xfId="6" applyFont="1" applyFill="1" applyBorder="1" applyAlignment="1">
      <alignment wrapText="1"/>
    </xf>
    <xf numFmtId="164" fontId="10" fillId="3" borderId="1" xfId="1" applyNumberFormat="1" applyFont="1" applyFill="1" applyBorder="1" applyAlignment="1">
      <alignment wrapText="1"/>
    </xf>
    <xf numFmtId="0" fontId="2" fillId="3" borderId="0" xfId="2" applyFont="1" applyFill="1"/>
    <xf numFmtId="164" fontId="2" fillId="3" borderId="0" xfId="2" applyNumberFormat="1" applyFont="1" applyFill="1"/>
    <xf numFmtId="0" fontId="2" fillId="3" borderId="0" xfId="2" applyFill="1"/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7" fillId="2" borderId="1" xfId="2" applyFont="1" applyFill="1" applyBorder="1"/>
    <xf numFmtId="0" fontId="7" fillId="2" borderId="1" xfId="3" applyFont="1" applyFill="1" applyBorder="1"/>
    <xf numFmtId="0" fontId="7" fillId="2" borderId="1" xfId="2" applyFont="1" applyFill="1" applyBorder="1" applyAlignment="1">
      <alignment horizontal="center" wrapText="1"/>
    </xf>
    <xf numFmtId="164" fontId="7" fillId="2" borderId="1" xfId="2" applyNumberFormat="1" applyFont="1" applyFill="1" applyBorder="1"/>
    <xf numFmtId="164" fontId="7" fillId="0" borderId="1" xfId="2" applyNumberFormat="1" applyFont="1" applyFill="1" applyBorder="1"/>
    <xf numFmtId="164" fontId="11" fillId="2" borderId="1" xfId="2" applyNumberFormat="1" applyFont="1" applyFill="1" applyBorder="1"/>
    <xf numFmtId="164" fontId="11" fillId="2" borderId="1" xfId="1" applyNumberFormat="1" applyFont="1" applyFill="1" applyBorder="1"/>
    <xf numFmtId="0" fontId="10" fillId="3" borderId="1" xfId="2" applyFont="1" applyFill="1" applyBorder="1" applyAlignment="1">
      <alignment wrapText="1"/>
    </xf>
    <xf numFmtId="165" fontId="10" fillId="3" borderId="1" xfId="4" applyNumberFormat="1" applyFont="1" applyFill="1" applyBorder="1" applyAlignment="1">
      <alignment horizontal="center"/>
    </xf>
    <xf numFmtId="0" fontId="10" fillId="3" borderId="1" xfId="4" applyFont="1" applyFill="1" applyBorder="1" applyAlignment="1"/>
    <xf numFmtId="164" fontId="9" fillId="0" borderId="1" xfId="1" applyNumberFormat="1" applyFont="1" applyFill="1" applyBorder="1" applyAlignment="1">
      <alignment wrapText="1"/>
    </xf>
    <xf numFmtId="164" fontId="9" fillId="3" borderId="1" xfId="1" applyNumberFormat="1" applyFont="1" applyFill="1" applyBorder="1" applyAlignment="1">
      <alignment wrapText="1"/>
    </xf>
    <xf numFmtId="0" fontId="4" fillId="3" borderId="0" xfId="2" applyFont="1" applyFill="1"/>
    <xf numFmtId="0" fontId="10" fillId="3" borderId="1" xfId="4" applyFont="1" applyFill="1" applyBorder="1" applyAlignment="1">
      <alignment horizontal="center"/>
    </xf>
    <xf numFmtId="0" fontId="10" fillId="3" borderId="1" xfId="4" applyFont="1" applyFill="1" applyBorder="1" applyAlignment="1">
      <alignment wrapText="1"/>
    </xf>
    <xf numFmtId="0" fontId="10" fillId="3" borderId="1" xfId="2" applyFont="1" applyFill="1" applyBorder="1"/>
    <xf numFmtId="0" fontId="10" fillId="3" borderId="1" xfId="5" applyFont="1" applyFill="1" applyBorder="1" applyAlignment="1">
      <alignment horizontal="center"/>
    </xf>
    <xf numFmtId="0" fontId="10" fillId="3" borderId="1" xfId="5" applyFont="1" applyFill="1" applyBorder="1" applyAlignment="1"/>
    <xf numFmtId="0" fontId="10" fillId="3" borderId="1" xfId="4" applyFont="1" applyFill="1" applyBorder="1" applyAlignment="1">
      <alignment horizontal="left" wrapText="1"/>
    </xf>
    <xf numFmtId="0" fontId="10" fillId="2" borderId="1" xfId="2" applyFont="1" applyFill="1" applyBorder="1"/>
    <xf numFmtId="0" fontId="10" fillId="2" borderId="1" xfId="3" applyFont="1" applyFill="1" applyBorder="1"/>
    <xf numFmtId="0" fontId="10" fillId="2" borderId="1" xfId="2" applyFont="1" applyFill="1" applyBorder="1" applyAlignment="1">
      <alignment wrapText="1"/>
    </xf>
    <xf numFmtId="164" fontId="10" fillId="2" borderId="1" xfId="2" applyNumberFormat="1" applyFont="1" applyFill="1" applyBorder="1"/>
    <xf numFmtId="164" fontId="9" fillId="0" borderId="1" xfId="2" applyNumberFormat="1" applyFont="1" applyFill="1" applyBorder="1"/>
    <xf numFmtId="164" fontId="9" fillId="2" borderId="1" xfId="2" applyNumberFormat="1" applyFont="1" applyFill="1" applyBorder="1"/>
    <xf numFmtId="0" fontId="3" fillId="2" borderId="0" xfId="2" applyFont="1" applyFill="1" applyBorder="1"/>
    <xf numFmtId="0" fontId="3" fillId="2" borderId="0" xfId="3" applyFont="1" applyFill="1" applyBorder="1"/>
    <xf numFmtId="164" fontId="3" fillId="2" borderId="0" xfId="2" applyNumberFormat="1" applyFont="1" applyFill="1" applyBorder="1"/>
    <xf numFmtId="0" fontId="3" fillId="2" borderId="0" xfId="2" applyFont="1" applyFill="1"/>
    <xf numFmtId="0" fontId="3" fillId="0" borderId="0" xfId="2" applyFont="1" applyFill="1"/>
    <xf numFmtId="0" fontId="12" fillId="2" borderId="0" xfId="2" applyFont="1" applyFill="1"/>
    <xf numFmtId="164" fontId="12" fillId="2" borderId="0" xfId="1" applyNumberFormat="1" applyFont="1" applyFill="1"/>
    <xf numFmtId="164" fontId="12" fillId="2" borderId="0" xfId="2" applyNumberFormat="1" applyFont="1" applyFill="1" applyBorder="1"/>
    <xf numFmtId="164" fontId="3" fillId="2" borderId="0" xfId="2" applyNumberFormat="1" applyFont="1" applyFill="1"/>
    <xf numFmtId="164" fontId="2" fillId="0" borderId="0" xfId="2" applyNumberFormat="1" applyFont="1" applyFill="1"/>
    <xf numFmtId="164" fontId="4" fillId="2" borderId="0" xfId="2" applyNumberFormat="1" applyFont="1" applyFill="1"/>
    <xf numFmtId="0" fontId="2" fillId="2" borderId="0" xfId="2" applyFont="1" applyFill="1" applyBorder="1"/>
    <xf numFmtId="0" fontId="4" fillId="2" borderId="0" xfId="2" applyFont="1" applyFill="1" applyBorder="1"/>
    <xf numFmtId="0" fontId="2" fillId="0" borderId="0" xfId="2" applyFont="1" applyFill="1" applyBorder="1"/>
    <xf numFmtId="164" fontId="4" fillId="2" borderId="0" xfId="1" applyNumberFormat="1" applyFont="1" applyFill="1" applyBorder="1"/>
    <xf numFmtId="0" fontId="13" fillId="2" borderId="0" xfId="2" applyFont="1" applyFill="1" applyBorder="1"/>
    <xf numFmtId="0" fontId="13" fillId="0" borderId="0" xfId="2" applyFont="1" applyFill="1" applyBorder="1"/>
    <xf numFmtId="0" fontId="14" fillId="2" borderId="0" xfId="2" applyFont="1" applyFill="1" applyBorder="1"/>
    <xf numFmtId="164" fontId="14" fillId="2" borderId="0" xfId="1" applyNumberFormat="1" applyFont="1" applyFill="1" applyBorder="1"/>
    <xf numFmtId="164" fontId="2" fillId="2" borderId="0" xfId="8" applyFont="1" applyFill="1" applyBorder="1"/>
    <xf numFmtId="164" fontId="2" fillId="0" borderId="0" xfId="8" applyFont="1" applyFill="1" applyBorder="1"/>
    <xf numFmtId="164" fontId="4" fillId="2" borderId="0" xfId="8" applyFont="1" applyFill="1" applyBorder="1"/>
    <xf numFmtId="0" fontId="6" fillId="2" borderId="0" xfId="2" applyFont="1" applyFill="1"/>
    <xf numFmtId="0" fontId="6" fillId="0" borderId="0" xfId="2" applyFont="1" applyFill="1"/>
    <xf numFmtId="0" fontId="15" fillId="2" borderId="0" xfId="2" applyFont="1" applyFill="1"/>
    <xf numFmtId="164" fontId="15" fillId="2" borderId="0" xfId="1" applyNumberFormat="1" applyFont="1" applyFill="1"/>
    <xf numFmtId="0" fontId="5" fillId="2" borderId="0" xfId="3" applyFont="1" applyFill="1"/>
    <xf numFmtId="49" fontId="7" fillId="0" borderId="1" xfId="2" applyNumberFormat="1" applyFont="1" applyFill="1" applyBorder="1" applyAlignment="1">
      <alignment vertical="top" wrapText="1"/>
    </xf>
  </cellXfs>
  <cellStyles count="9">
    <cellStyle name="Comma" xfId="1" builtinId="3"/>
    <cellStyle name="Comma 10" xfId="8"/>
    <cellStyle name="Comma 16" xfId="6"/>
    <cellStyle name="Normal" xfId="0" builtinId="0"/>
    <cellStyle name="Normal 10 2" xfId="2"/>
    <cellStyle name="Normal 2 2 3" xfId="4"/>
    <cellStyle name="Normal 25" xfId="5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.08.2022-%20REGULARIZARE%20IULIE%202022%20-%20ECOM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IULIE2022"/>
      <sheetName val="consum mediu"/>
      <sheetName val="val max ctrc AUG2022"/>
      <sheetName val="alocare reg"/>
      <sheetName val="TOTAL ECOMF"/>
      <sheetName val="29.07 ALOCARE"/>
      <sheetName val="30.06 ECOMF"/>
    </sheetNames>
    <sheetDataSet>
      <sheetData sheetId="0">
        <row r="7">
          <cell r="E7">
            <v>2400</v>
          </cell>
        </row>
        <row r="8">
          <cell r="E8">
            <v>4740</v>
          </cell>
        </row>
        <row r="9">
          <cell r="E9">
            <v>2940</v>
          </cell>
        </row>
        <row r="10">
          <cell r="E10">
            <v>7560</v>
          </cell>
        </row>
        <row r="11">
          <cell r="E11">
            <v>2100</v>
          </cell>
        </row>
        <row r="12">
          <cell r="E12">
            <v>180</v>
          </cell>
        </row>
        <row r="13">
          <cell r="E13">
            <v>3480</v>
          </cell>
        </row>
        <row r="14">
          <cell r="E14">
            <v>4620</v>
          </cell>
        </row>
        <row r="15">
          <cell r="E15">
            <v>5820</v>
          </cell>
        </row>
        <row r="16">
          <cell r="E16">
            <v>3720</v>
          </cell>
        </row>
        <row r="17">
          <cell r="E17">
            <v>1140</v>
          </cell>
        </row>
        <row r="18">
          <cell r="E18">
            <v>2520</v>
          </cell>
        </row>
        <row r="19">
          <cell r="E19">
            <v>960</v>
          </cell>
        </row>
        <row r="20">
          <cell r="E20">
            <v>1800</v>
          </cell>
        </row>
        <row r="21">
          <cell r="E21">
            <v>720</v>
          </cell>
        </row>
        <row r="22">
          <cell r="E22">
            <v>3240</v>
          </cell>
        </row>
        <row r="23">
          <cell r="E23">
            <v>3660</v>
          </cell>
        </row>
        <row r="24">
          <cell r="E24">
            <v>1020</v>
          </cell>
        </row>
        <row r="25">
          <cell r="E25">
            <v>1980</v>
          </cell>
        </row>
        <row r="26">
          <cell r="E26">
            <v>0</v>
          </cell>
        </row>
        <row r="27">
          <cell r="E27">
            <v>3000</v>
          </cell>
        </row>
        <row r="28">
          <cell r="E28">
            <v>900</v>
          </cell>
        </row>
        <row r="29">
          <cell r="E29">
            <v>1740</v>
          </cell>
        </row>
        <row r="30">
          <cell r="E30">
            <v>0</v>
          </cell>
        </row>
      </sheetData>
      <sheetData sheetId="1" refreshError="1"/>
      <sheetData sheetId="2" refreshError="1"/>
      <sheetData sheetId="3">
        <row r="7">
          <cell r="K7">
            <v>7920</v>
          </cell>
        </row>
        <row r="8">
          <cell r="K8">
            <v>2587.9499999999998</v>
          </cell>
        </row>
        <row r="9">
          <cell r="K9">
            <v>7920</v>
          </cell>
        </row>
        <row r="10">
          <cell r="K10">
            <v>7920</v>
          </cell>
        </row>
        <row r="11">
          <cell r="K11">
            <v>5053.8599999999997</v>
          </cell>
        </row>
        <row r="12">
          <cell r="K12">
            <v>2948.98</v>
          </cell>
        </row>
        <row r="13">
          <cell r="K13">
            <v>3102.63</v>
          </cell>
        </row>
        <row r="14">
          <cell r="K14">
            <v>4019.44</v>
          </cell>
        </row>
        <row r="15">
          <cell r="K15">
            <v>2579.09</v>
          </cell>
        </row>
        <row r="16">
          <cell r="K16">
            <v>2948.98</v>
          </cell>
        </row>
        <row r="17">
          <cell r="K17">
            <v>2515.87</v>
          </cell>
        </row>
        <row r="18">
          <cell r="K18">
            <v>7455.28</v>
          </cell>
        </row>
        <row r="19">
          <cell r="K19">
            <v>1635.72</v>
          </cell>
        </row>
        <row r="20">
          <cell r="K20">
            <v>7772.06</v>
          </cell>
        </row>
        <row r="21">
          <cell r="K21">
            <v>2316.6999999999998</v>
          </cell>
        </row>
        <row r="22">
          <cell r="K22">
            <v>2904.09</v>
          </cell>
        </row>
        <row r="23">
          <cell r="K23">
            <v>3220.23</v>
          </cell>
        </row>
        <row r="24">
          <cell r="K24">
            <v>2400.79</v>
          </cell>
        </row>
        <row r="25">
          <cell r="K25">
            <v>7920</v>
          </cell>
        </row>
        <row r="26">
          <cell r="K26">
            <v>0</v>
          </cell>
        </row>
        <row r="27">
          <cell r="K27">
            <v>2379.92</v>
          </cell>
        </row>
        <row r="28">
          <cell r="K28">
            <v>2488.6799999999998</v>
          </cell>
        </row>
        <row r="29">
          <cell r="K29">
            <v>2628.41</v>
          </cell>
        </row>
        <row r="30">
          <cell r="K30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workbookViewId="0">
      <selection activeCell="K5" sqref="K5"/>
    </sheetView>
  </sheetViews>
  <sheetFormatPr defaultRowHeight="12.75"/>
  <cols>
    <col min="1" max="1" width="7.7109375" style="2" customWidth="1"/>
    <col min="2" max="2" width="12.85546875" style="3" bestFit="1" customWidth="1"/>
    <col min="3" max="3" width="36.28515625" style="3" customWidth="1"/>
    <col min="4" max="7" width="15.7109375" style="2" customWidth="1"/>
    <col min="8" max="13" width="15.7109375" style="4" customWidth="1"/>
    <col min="14" max="14" width="15.7109375" style="5" customWidth="1"/>
    <col min="15" max="16" width="15.7109375" style="4" customWidth="1"/>
    <col min="17" max="17" width="15.7109375" style="6" hidden="1" customWidth="1"/>
    <col min="18" max="19" width="15.7109375" style="7" hidden="1" customWidth="1"/>
    <col min="20" max="22" width="15.7109375" style="6" hidden="1" customWidth="1"/>
    <col min="23" max="23" width="19.42578125" style="2" customWidth="1"/>
    <col min="24" max="27" width="19.7109375" style="2" customWidth="1"/>
    <col min="28" max="28" width="14.28515625" style="2" hidden="1" customWidth="1"/>
    <col min="29" max="29" width="15.140625" style="2" hidden="1" customWidth="1"/>
    <col min="30" max="256" width="9.140625" style="2"/>
    <col min="257" max="257" width="7.7109375" style="2" customWidth="1"/>
    <col min="258" max="258" width="12.85546875" style="2" bestFit="1" customWidth="1"/>
    <col min="259" max="259" width="36.28515625" style="2" customWidth="1"/>
    <col min="260" max="272" width="15.7109375" style="2" customWidth="1"/>
    <col min="273" max="278" width="0" style="2" hidden="1" customWidth="1"/>
    <col min="279" max="279" width="19.42578125" style="2" customWidth="1"/>
    <col min="280" max="283" width="19.7109375" style="2" customWidth="1"/>
    <col min="284" max="285" width="0" style="2" hidden="1" customWidth="1"/>
    <col min="286" max="512" width="9.140625" style="2"/>
    <col min="513" max="513" width="7.7109375" style="2" customWidth="1"/>
    <col min="514" max="514" width="12.85546875" style="2" bestFit="1" customWidth="1"/>
    <col min="515" max="515" width="36.28515625" style="2" customWidth="1"/>
    <col min="516" max="528" width="15.7109375" style="2" customWidth="1"/>
    <col min="529" max="534" width="0" style="2" hidden="1" customWidth="1"/>
    <col min="535" max="535" width="19.42578125" style="2" customWidth="1"/>
    <col min="536" max="539" width="19.7109375" style="2" customWidth="1"/>
    <col min="540" max="541" width="0" style="2" hidden="1" customWidth="1"/>
    <col min="542" max="768" width="9.140625" style="2"/>
    <col min="769" max="769" width="7.7109375" style="2" customWidth="1"/>
    <col min="770" max="770" width="12.85546875" style="2" bestFit="1" customWidth="1"/>
    <col min="771" max="771" width="36.28515625" style="2" customWidth="1"/>
    <col min="772" max="784" width="15.7109375" style="2" customWidth="1"/>
    <col min="785" max="790" width="0" style="2" hidden="1" customWidth="1"/>
    <col min="791" max="791" width="19.42578125" style="2" customWidth="1"/>
    <col min="792" max="795" width="19.7109375" style="2" customWidth="1"/>
    <col min="796" max="797" width="0" style="2" hidden="1" customWidth="1"/>
    <col min="798" max="1024" width="9.140625" style="2"/>
    <col min="1025" max="1025" width="7.7109375" style="2" customWidth="1"/>
    <col min="1026" max="1026" width="12.85546875" style="2" bestFit="1" customWidth="1"/>
    <col min="1027" max="1027" width="36.28515625" style="2" customWidth="1"/>
    <col min="1028" max="1040" width="15.7109375" style="2" customWidth="1"/>
    <col min="1041" max="1046" width="0" style="2" hidden="1" customWidth="1"/>
    <col min="1047" max="1047" width="19.42578125" style="2" customWidth="1"/>
    <col min="1048" max="1051" width="19.7109375" style="2" customWidth="1"/>
    <col min="1052" max="1053" width="0" style="2" hidden="1" customWidth="1"/>
    <col min="1054" max="1280" width="9.140625" style="2"/>
    <col min="1281" max="1281" width="7.7109375" style="2" customWidth="1"/>
    <col min="1282" max="1282" width="12.85546875" style="2" bestFit="1" customWidth="1"/>
    <col min="1283" max="1283" width="36.28515625" style="2" customWidth="1"/>
    <col min="1284" max="1296" width="15.7109375" style="2" customWidth="1"/>
    <col min="1297" max="1302" width="0" style="2" hidden="1" customWidth="1"/>
    <col min="1303" max="1303" width="19.42578125" style="2" customWidth="1"/>
    <col min="1304" max="1307" width="19.7109375" style="2" customWidth="1"/>
    <col min="1308" max="1309" width="0" style="2" hidden="1" customWidth="1"/>
    <col min="1310" max="1536" width="9.140625" style="2"/>
    <col min="1537" max="1537" width="7.7109375" style="2" customWidth="1"/>
    <col min="1538" max="1538" width="12.85546875" style="2" bestFit="1" customWidth="1"/>
    <col min="1539" max="1539" width="36.28515625" style="2" customWidth="1"/>
    <col min="1540" max="1552" width="15.7109375" style="2" customWidth="1"/>
    <col min="1553" max="1558" width="0" style="2" hidden="1" customWidth="1"/>
    <col min="1559" max="1559" width="19.42578125" style="2" customWidth="1"/>
    <col min="1560" max="1563" width="19.7109375" style="2" customWidth="1"/>
    <col min="1564" max="1565" width="0" style="2" hidden="1" customWidth="1"/>
    <col min="1566" max="1792" width="9.140625" style="2"/>
    <col min="1793" max="1793" width="7.7109375" style="2" customWidth="1"/>
    <col min="1794" max="1794" width="12.85546875" style="2" bestFit="1" customWidth="1"/>
    <col min="1795" max="1795" width="36.28515625" style="2" customWidth="1"/>
    <col min="1796" max="1808" width="15.7109375" style="2" customWidth="1"/>
    <col min="1809" max="1814" width="0" style="2" hidden="1" customWidth="1"/>
    <col min="1815" max="1815" width="19.42578125" style="2" customWidth="1"/>
    <col min="1816" max="1819" width="19.7109375" style="2" customWidth="1"/>
    <col min="1820" max="1821" width="0" style="2" hidden="1" customWidth="1"/>
    <col min="1822" max="2048" width="9.140625" style="2"/>
    <col min="2049" max="2049" width="7.7109375" style="2" customWidth="1"/>
    <col min="2050" max="2050" width="12.85546875" style="2" bestFit="1" customWidth="1"/>
    <col min="2051" max="2051" width="36.28515625" style="2" customWidth="1"/>
    <col min="2052" max="2064" width="15.7109375" style="2" customWidth="1"/>
    <col min="2065" max="2070" width="0" style="2" hidden="1" customWidth="1"/>
    <col min="2071" max="2071" width="19.42578125" style="2" customWidth="1"/>
    <col min="2072" max="2075" width="19.7109375" style="2" customWidth="1"/>
    <col min="2076" max="2077" width="0" style="2" hidden="1" customWidth="1"/>
    <col min="2078" max="2304" width="9.140625" style="2"/>
    <col min="2305" max="2305" width="7.7109375" style="2" customWidth="1"/>
    <col min="2306" max="2306" width="12.85546875" style="2" bestFit="1" customWidth="1"/>
    <col min="2307" max="2307" width="36.28515625" style="2" customWidth="1"/>
    <col min="2308" max="2320" width="15.7109375" style="2" customWidth="1"/>
    <col min="2321" max="2326" width="0" style="2" hidden="1" customWidth="1"/>
    <col min="2327" max="2327" width="19.42578125" style="2" customWidth="1"/>
    <col min="2328" max="2331" width="19.7109375" style="2" customWidth="1"/>
    <col min="2332" max="2333" width="0" style="2" hidden="1" customWidth="1"/>
    <col min="2334" max="2560" width="9.140625" style="2"/>
    <col min="2561" max="2561" width="7.7109375" style="2" customWidth="1"/>
    <col min="2562" max="2562" width="12.85546875" style="2" bestFit="1" customWidth="1"/>
    <col min="2563" max="2563" width="36.28515625" style="2" customWidth="1"/>
    <col min="2564" max="2576" width="15.7109375" style="2" customWidth="1"/>
    <col min="2577" max="2582" width="0" style="2" hidden="1" customWidth="1"/>
    <col min="2583" max="2583" width="19.42578125" style="2" customWidth="1"/>
    <col min="2584" max="2587" width="19.7109375" style="2" customWidth="1"/>
    <col min="2588" max="2589" width="0" style="2" hidden="1" customWidth="1"/>
    <col min="2590" max="2816" width="9.140625" style="2"/>
    <col min="2817" max="2817" width="7.7109375" style="2" customWidth="1"/>
    <col min="2818" max="2818" width="12.85546875" style="2" bestFit="1" customWidth="1"/>
    <col min="2819" max="2819" width="36.28515625" style="2" customWidth="1"/>
    <col min="2820" max="2832" width="15.7109375" style="2" customWidth="1"/>
    <col min="2833" max="2838" width="0" style="2" hidden="1" customWidth="1"/>
    <col min="2839" max="2839" width="19.42578125" style="2" customWidth="1"/>
    <col min="2840" max="2843" width="19.7109375" style="2" customWidth="1"/>
    <col min="2844" max="2845" width="0" style="2" hidden="1" customWidth="1"/>
    <col min="2846" max="3072" width="9.140625" style="2"/>
    <col min="3073" max="3073" width="7.7109375" style="2" customWidth="1"/>
    <col min="3074" max="3074" width="12.85546875" style="2" bestFit="1" customWidth="1"/>
    <col min="3075" max="3075" width="36.28515625" style="2" customWidth="1"/>
    <col min="3076" max="3088" width="15.7109375" style="2" customWidth="1"/>
    <col min="3089" max="3094" width="0" style="2" hidden="1" customWidth="1"/>
    <col min="3095" max="3095" width="19.42578125" style="2" customWidth="1"/>
    <col min="3096" max="3099" width="19.7109375" style="2" customWidth="1"/>
    <col min="3100" max="3101" width="0" style="2" hidden="1" customWidth="1"/>
    <col min="3102" max="3328" width="9.140625" style="2"/>
    <col min="3329" max="3329" width="7.7109375" style="2" customWidth="1"/>
    <col min="3330" max="3330" width="12.85546875" style="2" bestFit="1" customWidth="1"/>
    <col min="3331" max="3331" width="36.28515625" style="2" customWidth="1"/>
    <col min="3332" max="3344" width="15.7109375" style="2" customWidth="1"/>
    <col min="3345" max="3350" width="0" style="2" hidden="1" customWidth="1"/>
    <col min="3351" max="3351" width="19.42578125" style="2" customWidth="1"/>
    <col min="3352" max="3355" width="19.7109375" style="2" customWidth="1"/>
    <col min="3356" max="3357" width="0" style="2" hidden="1" customWidth="1"/>
    <col min="3358" max="3584" width="9.140625" style="2"/>
    <col min="3585" max="3585" width="7.7109375" style="2" customWidth="1"/>
    <col min="3586" max="3586" width="12.85546875" style="2" bestFit="1" customWidth="1"/>
    <col min="3587" max="3587" width="36.28515625" style="2" customWidth="1"/>
    <col min="3588" max="3600" width="15.7109375" style="2" customWidth="1"/>
    <col min="3601" max="3606" width="0" style="2" hidden="1" customWidth="1"/>
    <col min="3607" max="3607" width="19.42578125" style="2" customWidth="1"/>
    <col min="3608" max="3611" width="19.7109375" style="2" customWidth="1"/>
    <col min="3612" max="3613" width="0" style="2" hidden="1" customWidth="1"/>
    <col min="3614" max="3840" width="9.140625" style="2"/>
    <col min="3841" max="3841" width="7.7109375" style="2" customWidth="1"/>
    <col min="3842" max="3842" width="12.85546875" style="2" bestFit="1" customWidth="1"/>
    <col min="3843" max="3843" width="36.28515625" style="2" customWidth="1"/>
    <col min="3844" max="3856" width="15.7109375" style="2" customWidth="1"/>
    <col min="3857" max="3862" width="0" style="2" hidden="1" customWidth="1"/>
    <col min="3863" max="3863" width="19.42578125" style="2" customWidth="1"/>
    <col min="3864" max="3867" width="19.7109375" style="2" customWidth="1"/>
    <col min="3868" max="3869" width="0" style="2" hidden="1" customWidth="1"/>
    <col min="3870" max="4096" width="9.140625" style="2"/>
    <col min="4097" max="4097" width="7.7109375" style="2" customWidth="1"/>
    <col min="4098" max="4098" width="12.85546875" style="2" bestFit="1" customWidth="1"/>
    <col min="4099" max="4099" width="36.28515625" style="2" customWidth="1"/>
    <col min="4100" max="4112" width="15.7109375" style="2" customWidth="1"/>
    <col min="4113" max="4118" width="0" style="2" hidden="1" customWidth="1"/>
    <col min="4119" max="4119" width="19.42578125" style="2" customWidth="1"/>
    <col min="4120" max="4123" width="19.7109375" style="2" customWidth="1"/>
    <col min="4124" max="4125" width="0" style="2" hidden="1" customWidth="1"/>
    <col min="4126" max="4352" width="9.140625" style="2"/>
    <col min="4353" max="4353" width="7.7109375" style="2" customWidth="1"/>
    <col min="4354" max="4354" width="12.85546875" style="2" bestFit="1" customWidth="1"/>
    <col min="4355" max="4355" width="36.28515625" style="2" customWidth="1"/>
    <col min="4356" max="4368" width="15.7109375" style="2" customWidth="1"/>
    <col min="4369" max="4374" width="0" style="2" hidden="1" customWidth="1"/>
    <col min="4375" max="4375" width="19.42578125" style="2" customWidth="1"/>
    <col min="4376" max="4379" width="19.7109375" style="2" customWidth="1"/>
    <col min="4380" max="4381" width="0" style="2" hidden="1" customWidth="1"/>
    <col min="4382" max="4608" width="9.140625" style="2"/>
    <col min="4609" max="4609" width="7.7109375" style="2" customWidth="1"/>
    <col min="4610" max="4610" width="12.85546875" style="2" bestFit="1" customWidth="1"/>
    <col min="4611" max="4611" width="36.28515625" style="2" customWidth="1"/>
    <col min="4612" max="4624" width="15.7109375" style="2" customWidth="1"/>
    <col min="4625" max="4630" width="0" style="2" hidden="1" customWidth="1"/>
    <col min="4631" max="4631" width="19.42578125" style="2" customWidth="1"/>
    <col min="4632" max="4635" width="19.7109375" style="2" customWidth="1"/>
    <col min="4636" max="4637" width="0" style="2" hidden="1" customWidth="1"/>
    <col min="4638" max="4864" width="9.140625" style="2"/>
    <col min="4865" max="4865" width="7.7109375" style="2" customWidth="1"/>
    <col min="4866" max="4866" width="12.85546875" style="2" bestFit="1" customWidth="1"/>
    <col min="4867" max="4867" width="36.28515625" style="2" customWidth="1"/>
    <col min="4868" max="4880" width="15.7109375" style="2" customWidth="1"/>
    <col min="4881" max="4886" width="0" style="2" hidden="1" customWidth="1"/>
    <col min="4887" max="4887" width="19.42578125" style="2" customWidth="1"/>
    <col min="4888" max="4891" width="19.7109375" style="2" customWidth="1"/>
    <col min="4892" max="4893" width="0" style="2" hidden="1" customWidth="1"/>
    <col min="4894" max="5120" width="9.140625" style="2"/>
    <col min="5121" max="5121" width="7.7109375" style="2" customWidth="1"/>
    <col min="5122" max="5122" width="12.85546875" style="2" bestFit="1" customWidth="1"/>
    <col min="5123" max="5123" width="36.28515625" style="2" customWidth="1"/>
    <col min="5124" max="5136" width="15.7109375" style="2" customWidth="1"/>
    <col min="5137" max="5142" width="0" style="2" hidden="1" customWidth="1"/>
    <col min="5143" max="5143" width="19.42578125" style="2" customWidth="1"/>
    <col min="5144" max="5147" width="19.7109375" style="2" customWidth="1"/>
    <col min="5148" max="5149" width="0" style="2" hidden="1" customWidth="1"/>
    <col min="5150" max="5376" width="9.140625" style="2"/>
    <col min="5377" max="5377" width="7.7109375" style="2" customWidth="1"/>
    <col min="5378" max="5378" width="12.85546875" style="2" bestFit="1" customWidth="1"/>
    <col min="5379" max="5379" width="36.28515625" style="2" customWidth="1"/>
    <col min="5380" max="5392" width="15.7109375" style="2" customWidth="1"/>
    <col min="5393" max="5398" width="0" style="2" hidden="1" customWidth="1"/>
    <col min="5399" max="5399" width="19.42578125" style="2" customWidth="1"/>
    <col min="5400" max="5403" width="19.7109375" style="2" customWidth="1"/>
    <col min="5404" max="5405" width="0" style="2" hidden="1" customWidth="1"/>
    <col min="5406" max="5632" width="9.140625" style="2"/>
    <col min="5633" max="5633" width="7.7109375" style="2" customWidth="1"/>
    <col min="5634" max="5634" width="12.85546875" style="2" bestFit="1" customWidth="1"/>
    <col min="5635" max="5635" width="36.28515625" style="2" customWidth="1"/>
    <col min="5636" max="5648" width="15.7109375" style="2" customWidth="1"/>
    <col min="5649" max="5654" width="0" style="2" hidden="1" customWidth="1"/>
    <col min="5655" max="5655" width="19.42578125" style="2" customWidth="1"/>
    <col min="5656" max="5659" width="19.7109375" style="2" customWidth="1"/>
    <col min="5660" max="5661" width="0" style="2" hidden="1" customWidth="1"/>
    <col min="5662" max="5888" width="9.140625" style="2"/>
    <col min="5889" max="5889" width="7.7109375" style="2" customWidth="1"/>
    <col min="5890" max="5890" width="12.85546875" style="2" bestFit="1" customWidth="1"/>
    <col min="5891" max="5891" width="36.28515625" style="2" customWidth="1"/>
    <col min="5892" max="5904" width="15.7109375" style="2" customWidth="1"/>
    <col min="5905" max="5910" width="0" style="2" hidden="1" customWidth="1"/>
    <col min="5911" max="5911" width="19.42578125" style="2" customWidth="1"/>
    <col min="5912" max="5915" width="19.7109375" style="2" customWidth="1"/>
    <col min="5916" max="5917" width="0" style="2" hidden="1" customWidth="1"/>
    <col min="5918" max="6144" width="9.140625" style="2"/>
    <col min="6145" max="6145" width="7.7109375" style="2" customWidth="1"/>
    <col min="6146" max="6146" width="12.85546875" style="2" bestFit="1" customWidth="1"/>
    <col min="6147" max="6147" width="36.28515625" style="2" customWidth="1"/>
    <col min="6148" max="6160" width="15.7109375" style="2" customWidth="1"/>
    <col min="6161" max="6166" width="0" style="2" hidden="1" customWidth="1"/>
    <col min="6167" max="6167" width="19.42578125" style="2" customWidth="1"/>
    <col min="6168" max="6171" width="19.7109375" style="2" customWidth="1"/>
    <col min="6172" max="6173" width="0" style="2" hidden="1" customWidth="1"/>
    <col min="6174" max="6400" width="9.140625" style="2"/>
    <col min="6401" max="6401" width="7.7109375" style="2" customWidth="1"/>
    <col min="6402" max="6402" width="12.85546875" style="2" bestFit="1" customWidth="1"/>
    <col min="6403" max="6403" width="36.28515625" style="2" customWidth="1"/>
    <col min="6404" max="6416" width="15.7109375" style="2" customWidth="1"/>
    <col min="6417" max="6422" width="0" style="2" hidden="1" customWidth="1"/>
    <col min="6423" max="6423" width="19.42578125" style="2" customWidth="1"/>
    <col min="6424" max="6427" width="19.7109375" style="2" customWidth="1"/>
    <col min="6428" max="6429" width="0" style="2" hidden="1" customWidth="1"/>
    <col min="6430" max="6656" width="9.140625" style="2"/>
    <col min="6657" max="6657" width="7.7109375" style="2" customWidth="1"/>
    <col min="6658" max="6658" width="12.85546875" style="2" bestFit="1" customWidth="1"/>
    <col min="6659" max="6659" width="36.28515625" style="2" customWidth="1"/>
    <col min="6660" max="6672" width="15.7109375" style="2" customWidth="1"/>
    <col min="6673" max="6678" width="0" style="2" hidden="1" customWidth="1"/>
    <col min="6679" max="6679" width="19.42578125" style="2" customWidth="1"/>
    <col min="6680" max="6683" width="19.7109375" style="2" customWidth="1"/>
    <col min="6684" max="6685" width="0" style="2" hidden="1" customWidth="1"/>
    <col min="6686" max="6912" width="9.140625" style="2"/>
    <col min="6913" max="6913" width="7.7109375" style="2" customWidth="1"/>
    <col min="6914" max="6914" width="12.85546875" style="2" bestFit="1" customWidth="1"/>
    <col min="6915" max="6915" width="36.28515625" style="2" customWidth="1"/>
    <col min="6916" max="6928" width="15.7109375" style="2" customWidth="1"/>
    <col min="6929" max="6934" width="0" style="2" hidden="1" customWidth="1"/>
    <col min="6935" max="6935" width="19.42578125" style="2" customWidth="1"/>
    <col min="6936" max="6939" width="19.7109375" style="2" customWidth="1"/>
    <col min="6940" max="6941" width="0" style="2" hidden="1" customWidth="1"/>
    <col min="6942" max="7168" width="9.140625" style="2"/>
    <col min="7169" max="7169" width="7.7109375" style="2" customWidth="1"/>
    <col min="7170" max="7170" width="12.85546875" style="2" bestFit="1" customWidth="1"/>
    <col min="7171" max="7171" width="36.28515625" style="2" customWidth="1"/>
    <col min="7172" max="7184" width="15.7109375" style="2" customWidth="1"/>
    <col min="7185" max="7190" width="0" style="2" hidden="1" customWidth="1"/>
    <col min="7191" max="7191" width="19.42578125" style="2" customWidth="1"/>
    <col min="7192" max="7195" width="19.7109375" style="2" customWidth="1"/>
    <col min="7196" max="7197" width="0" style="2" hidden="1" customWidth="1"/>
    <col min="7198" max="7424" width="9.140625" style="2"/>
    <col min="7425" max="7425" width="7.7109375" style="2" customWidth="1"/>
    <col min="7426" max="7426" width="12.85546875" style="2" bestFit="1" customWidth="1"/>
    <col min="7427" max="7427" width="36.28515625" style="2" customWidth="1"/>
    <col min="7428" max="7440" width="15.7109375" style="2" customWidth="1"/>
    <col min="7441" max="7446" width="0" style="2" hidden="1" customWidth="1"/>
    <col min="7447" max="7447" width="19.42578125" style="2" customWidth="1"/>
    <col min="7448" max="7451" width="19.7109375" style="2" customWidth="1"/>
    <col min="7452" max="7453" width="0" style="2" hidden="1" customWidth="1"/>
    <col min="7454" max="7680" width="9.140625" style="2"/>
    <col min="7681" max="7681" width="7.7109375" style="2" customWidth="1"/>
    <col min="7682" max="7682" width="12.85546875" style="2" bestFit="1" customWidth="1"/>
    <col min="7683" max="7683" width="36.28515625" style="2" customWidth="1"/>
    <col min="7684" max="7696" width="15.7109375" style="2" customWidth="1"/>
    <col min="7697" max="7702" width="0" style="2" hidden="1" customWidth="1"/>
    <col min="7703" max="7703" width="19.42578125" style="2" customWidth="1"/>
    <col min="7704" max="7707" width="19.7109375" style="2" customWidth="1"/>
    <col min="7708" max="7709" width="0" style="2" hidden="1" customWidth="1"/>
    <col min="7710" max="7936" width="9.140625" style="2"/>
    <col min="7937" max="7937" width="7.7109375" style="2" customWidth="1"/>
    <col min="7938" max="7938" width="12.85546875" style="2" bestFit="1" customWidth="1"/>
    <col min="7939" max="7939" width="36.28515625" style="2" customWidth="1"/>
    <col min="7940" max="7952" width="15.7109375" style="2" customWidth="1"/>
    <col min="7953" max="7958" width="0" style="2" hidden="1" customWidth="1"/>
    <col min="7959" max="7959" width="19.42578125" style="2" customWidth="1"/>
    <col min="7960" max="7963" width="19.7109375" style="2" customWidth="1"/>
    <col min="7964" max="7965" width="0" style="2" hidden="1" customWidth="1"/>
    <col min="7966" max="8192" width="9.140625" style="2"/>
    <col min="8193" max="8193" width="7.7109375" style="2" customWidth="1"/>
    <col min="8194" max="8194" width="12.85546875" style="2" bestFit="1" customWidth="1"/>
    <col min="8195" max="8195" width="36.28515625" style="2" customWidth="1"/>
    <col min="8196" max="8208" width="15.7109375" style="2" customWidth="1"/>
    <col min="8209" max="8214" width="0" style="2" hidden="1" customWidth="1"/>
    <col min="8215" max="8215" width="19.42578125" style="2" customWidth="1"/>
    <col min="8216" max="8219" width="19.7109375" style="2" customWidth="1"/>
    <col min="8220" max="8221" width="0" style="2" hidden="1" customWidth="1"/>
    <col min="8222" max="8448" width="9.140625" style="2"/>
    <col min="8449" max="8449" width="7.7109375" style="2" customWidth="1"/>
    <col min="8450" max="8450" width="12.85546875" style="2" bestFit="1" customWidth="1"/>
    <col min="8451" max="8451" width="36.28515625" style="2" customWidth="1"/>
    <col min="8452" max="8464" width="15.7109375" style="2" customWidth="1"/>
    <col min="8465" max="8470" width="0" style="2" hidden="1" customWidth="1"/>
    <col min="8471" max="8471" width="19.42578125" style="2" customWidth="1"/>
    <col min="8472" max="8475" width="19.7109375" style="2" customWidth="1"/>
    <col min="8476" max="8477" width="0" style="2" hidden="1" customWidth="1"/>
    <col min="8478" max="8704" width="9.140625" style="2"/>
    <col min="8705" max="8705" width="7.7109375" style="2" customWidth="1"/>
    <col min="8706" max="8706" width="12.85546875" style="2" bestFit="1" customWidth="1"/>
    <col min="8707" max="8707" width="36.28515625" style="2" customWidth="1"/>
    <col min="8708" max="8720" width="15.7109375" style="2" customWidth="1"/>
    <col min="8721" max="8726" width="0" style="2" hidden="1" customWidth="1"/>
    <col min="8727" max="8727" width="19.42578125" style="2" customWidth="1"/>
    <col min="8728" max="8731" width="19.7109375" style="2" customWidth="1"/>
    <col min="8732" max="8733" width="0" style="2" hidden="1" customWidth="1"/>
    <col min="8734" max="8960" width="9.140625" style="2"/>
    <col min="8961" max="8961" width="7.7109375" style="2" customWidth="1"/>
    <col min="8962" max="8962" width="12.85546875" style="2" bestFit="1" customWidth="1"/>
    <col min="8963" max="8963" width="36.28515625" style="2" customWidth="1"/>
    <col min="8964" max="8976" width="15.7109375" style="2" customWidth="1"/>
    <col min="8977" max="8982" width="0" style="2" hidden="1" customWidth="1"/>
    <col min="8983" max="8983" width="19.42578125" style="2" customWidth="1"/>
    <col min="8984" max="8987" width="19.7109375" style="2" customWidth="1"/>
    <col min="8988" max="8989" width="0" style="2" hidden="1" customWidth="1"/>
    <col min="8990" max="9216" width="9.140625" style="2"/>
    <col min="9217" max="9217" width="7.7109375" style="2" customWidth="1"/>
    <col min="9218" max="9218" width="12.85546875" style="2" bestFit="1" customWidth="1"/>
    <col min="9219" max="9219" width="36.28515625" style="2" customWidth="1"/>
    <col min="9220" max="9232" width="15.7109375" style="2" customWidth="1"/>
    <col min="9233" max="9238" width="0" style="2" hidden="1" customWidth="1"/>
    <col min="9239" max="9239" width="19.42578125" style="2" customWidth="1"/>
    <col min="9240" max="9243" width="19.7109375" style="2" customWidth="1"/>
    <col min="9244" max="9245" width="0" style="2" hidden="1" customWidth="1"/>
    <col min="9246" max="9472" width="9.140625" style="2"/>
    <col min="9473" max="9473" width="7.7109375" style="2" customWidth="1"/>
    <col min="9474" max="9474" width="12.85546875" style="2" bestFit="1" customWidth="1"/>
    <col min="9475" max="9475" width="36.28515625" style="2" customWidth="1"/>
    <col min="9476" max="9488" width="15.7109375" style="2" customWidth="1"/>
    <col min="9489" max="9494" width="0" style="2" hidden="1" customWidth="1"/>
    <col min="9495" max="9495" width="19.42578125" style="2" customWidth="1"/>
    <col min="9496" max="9499" width="19.7109375" style="2" customWidth="1"/>
    <col min="9500" max="9501" width="0" style="2" hidden="1" customWidth="1"/>
    <col min="9502" max="9728" width="9.140625" style="2"/>
    <col min="9729" max="9729" width="7.7109375" style="2" customWidth="1"/>
    <col min="9730" max="9730" width="12.85546875" style="2" bestFit="1" customWidth="1"/>
    <col min="9731" max="9731" width="36.28515625" style="2" customWidth="1"/>
    <col min="9732" max="9744" width="15.7109375" style="2" customWidth="1"/>
    <col min="9745" max="9750" width="0" style="2" hidden="1" customWidth="1"/>
    <col min="9751" max="9751" width="19.42578125" style="2" customWidth="1"/>
    <col min="9752" max="9755" width="19.7109375" style="2" customWidth="1"/>
    <col min="9756" max="9757" width="0" style="2" hidden="1" customWidth="1"/>
    <col min="9758" max="9984" width="9.140625" style="2"/>
    <col min="9985" max="9985" width="7.7109375" style="2" customWidth="1"/>
    <col min="9986" max="9986" width="12.85546875" style="2" bestFit="1" customWidth="1"/>
    <col min="9987" max="9987" width="36.28515625" style="2" customWidth="1"/>
    <col min="9988" max="10000" width="15.7109375" style="2" customWidth="1"/>
    <col min="10001" max="10006" width="0" style="2" hidden="1" customWidth="1"/>
    <col min="10007" max="10007" width="19.42578125" style="2" customWidth="1"/>
    <col min="10008" max="10011" width="19.7109375" style="2" customWidth="1"/>
    <col min="10012" max="10013" width="0" style="2" hidden="1" customWidth="1"/>
    <col min="10014" max="10240" width="9.140625" style="2"/>
    <col min="10241" max="10241" width="7.7109375" style="2" customWidth="1"/>
    <col min="10242" max="10242" width="12.85546875" style="2" bestFit="1" customWidth="1"/>
    <col min="10243" max="10243" width="36.28515625" style="2" customWidth="1"/>
    <col min="10244" max="10256" width="15.7109375" style="2" customWidth="1"/>
    <col min="10257" max="10262" width="0" style="2" hidden="1" customWidth="1"/>
    <col min="10263" max="10263" width="19.42578125" style="2" customWidth="1"/>
    <col min="10264" max="10267" width="19.7109375" style="2" customWidth="1"/>
    <col min="10268" max="10269" width="0" style="2" hidden="1" customWidth="1"/>
    <col min="10270" max="10496" width="9.140625" style="2"/>
    <col min="10497" max="10497" width="7.7109375" style="2" customWidth="1"/>
    <col min="10498" max="10498" width="12.85546875" style="2" bestFit="1" customWidth="1"/>
    <col min="10499" max="10499" width="36.28515625" style="2" customWidth="1"/>
    <col min="10500" max="10512" width="15.7109375" style="2" customWidth="1"/>
    <col min="10513" max="10518" width="0" style="2" hidden="1" customWidth="1"/>
    <col min="10519" max="10519" width="19.42578125" style="2" customWidth="1"/>
    <col min="10520" max="10523" width="19.7109375" style="2" customWidth="1"/>
    <col min="10524" max="10525" width="0" style="2" hidden="1" customWidth="1"/>
    <col min="10526" max="10752" width="9.140625" style="2"/>
    <col min="10753" max="10753" width="7.7109375" style="2" customWidth="1"/>
    <col min="10754" max="10754" width="12.85546875" style="2" bestFit="1" customWidth="1"/>
    <col min="10755" max="10755" width="36.28515625" style="2" customWidth="1"/>
    <col min="10756" max="10768" width="15.7109375" style="2" customWidth="1"/>
    <col min="10769" max="10774" width="0" style="2" hidden="1" customWidth="1"/>
    <col min="10775" max="10775" width="19.42578125" style="2" customWidth="1"/>
    <col min="10776" max="10779" width="19.7109375" style="2" customWidth="1"/>
    <col min="10780" max="10781" width="0" style="2" hidden="1" customWidth="1"/>
    <col min="10782" max="11008" width="9.140625" style="2"/>
    <col min="11009" max="11009" width="7.7109375" style="2" customWidth="1"/>
    <col min="11010" max="11010" width="12.85546875" style="2" bestFit="1" customWidth="1"/>
    <col min="11011" max="11011" width="36.28515625" style="2" customWidth="1"/>
    <col min="11012" max="11024" width="15.7109375" style="2" customWidth="1"/>
    <col min="11025" max="11030" width="0" style="2" hidden="1" customWidth="1"/>
    <col min="11031" max="11031" width="19.42578125" style="2" customWidth="1"/>
    <col min="11032" max="11035" width="19.7109375" style="2" customWidth="1"/>
    <col min="11036" max="11037" width="0" style="2" hidden="1" customWidth="1"/>
    <col min="11038" max="11264" width="9.140625" style="2"/>
    <col min="11265" max="11265" width="7.7109375" style="2" customWidth="1"/>
    <col min="11266" max="11266" width="12.85546875" style="2" bestFit="1" customWidth="1"/>
    <col min="11267" max="11267" width="36.28515625" style="2" customWidth="1"/>
    <col min="11268" max="11280" width="15.7109375" style="2" customWidth="1"/>
    <col min="11281" max="11286" width="0" style="2" hidden="1" customWidth="1"/>
    <col min="11287" max="11287" width="19.42578125" style="2" customWidth="1"/>
    <col min="11288" max="11291" width="19.7109375" style="2" customWidth="1"/>
    <col min="11292" max="11293" width="0" style="2" hidden="1" customWidth="1"/>
    <col min="11294" max="11520" width="9.140625" style="2"/>
    <col min="11521" max="11521" width="7.7109375" style="2" customWidth="1"/>
    <col min="11522" max="11522" width="12.85546875" style="2" bestFit="1" customWidth="1"/>
    <col min="11523" max="11523" width="36.28515625" style="2" customWidth="1"/>
    <col min="11524" max="11536" width="15.7109375" style="2" customWidth="1"/>
    <col min="11537" max="11542" width="0" style="2" hidden="1" customWidth="1"/>
    <col min="11543" max="11543" width="19.42578125" style="2" customWidth="1"/>
    <col min="11544" max="11547" width="19.7109375" style="2" customWidth="1"/>
    <col min="11548" max="11549" width="0" style="2" hidden="1" customWidth="1"/>
    <col min="11550" max="11776" width="9.140625" style="2"/>
    <col min="11777" max="11777" width="7.7109375" style="2" customWidth="1"/>
    <col min="11778" max="11778" width="12.85546875" style="2" bestFit="1" customWidth="1"/>
    <col min="11779" max="11779" width="36.28515625" style="2" customWidth="1"/>
    <col min="11780" max="11792" width="15.7109375" style="2" customWidth="1"/>
    <col min="11793" max="11798" width="0" style="2" hidden="1" customWidth="1"/>
    <col min="11799" max="11799" width="19.42578125" style="2" customWidth="1"/>
    <col min="11800" max="11803" width="19.7109375" style="2" customWidth="1"/>
    <col min="11804" max="11805" width="0" style="2" hidden="1" customWidth="1"/>
    <col min="11806" max="12032" width="9.140625" style="2"/>
    <col min="12033" max="12033" width="7.7109375" style="2" customWidth="1"/>
    <col min="12034" max="12034" width="12.85546875" style="2" bestFit="1" customWidth="1"/>
    <col min="12035" max="12035" width="36.28515625" style="2" customWidth="1"/>
    <col min="12036" max="12048" width="15.7109375" style="2" customWidth="1"/>
    <col min="12049" max="12054" width="0" style="2" hidden="1" customWidth="1"/>
    <col min="12055" max="12055" width="19.42578125" style="2" customWidth="1"/>
    <col min="12056" max="12059" width="19.7109375" style="2" customWidth="1"/>
    <col min="12060" max="12061" width="0" style="2" hidden="1" customWidth="1"/>
    <col min="12062" max="12288" width="9.140625" style="2"/>
    <col min="12289" max="12289" width="7.7109375" style="2" customWidth="1"/>
    <col min="12290" max="12290" width="12.85546875" style="2" bestFit="1" customWidth="1"/>
    <col min="12291" max="12291" width="36.28515625" style="2" customWidth="1"/>
    <col min="12292" max="12304" width="15.7109375" style="2" customWidth="1"/>
    <col min="12305" max="12310" width="0" style="2" hidden="1" customWidth="1"/>
    <col min="12311" max="12311" width="19.42578125" style="2" customWidth="1"/>
    <col min="12312" max="12315" width="19.7109375" style="2" customWidth="1"/>
    <col min="12316" max="12317" width="0" style="2" hidden="1" customWidth="1"/>
    <col min="12318" max="12544" width="9.140625" style="2"/>
    <col min="12545" max="12545" width="7.7109375" style="2" customWidth="1"/>
    <col min="12546" max="12546" width="12.85546875" style="2" bestFit="1" customWidth="1"/>
    <col min="12547" max="12547" width="36.28515625" style="2" customWidth="1"/>
    <col min="12548" max="12560" width="15.7109375" style="2" customWidth="1"/>
    <col min="12561" max="12566" width="0" style="2" hidden="1" customWidth="1"/>
    <col min="12567" max="12567" width="19.42578125" style="2" customWidth="1"/>
    <col min="12568" max="12571" width="19.7109375" style="2" customWidth="1"/>
    <col min="12572" max="12573" width="0" style="2" hidden="1" customWidth="1"/>
    <col min="12574" max="12800" width="9.140625" style="2"/>
    <col min="12801" max="12801" width="7.7109375" style="2" customWidth="1"/>
    <col min="12802" max="12802" width="12.85546875" style="2" bestFit="1" customWidth="1"/>
    <col min="12803" max="12803" width="36.28515625" style="2" customWidth="1"/>
    <col min="12804" max="12816" width="15.7109375" style="2" customWidth="1"/>
    <col min="12817" max="12822" width="0" style="2" hidden="1" customWidth="1"/>
    <col min="12823" max="12823" width="19.42578125" style="2" customWidth="1"/>
    <col min="12824" max="12827" width="19.7109375" style="2" customWidth="1"/>
    <col min="12828" max="12829" width="0" style="2" hidden="1" customWidth="1"/>
    <col min="12830" max="13056" width="9.140625" style="2"/>
    <col min="13057" max="13057" width="7.7109375" style="2" customWidth="1"/>
    <col min="13058" max="13058" width="12.85546875" style="2" bestFit="1" customWidth="1"/>
    <col min="13059" max="13059" width="36.28515625" style="2" customWidth="1"/>
    <col min="13060" max="13072" width="15.7109375" style="2" customWidth="1"/>
    <col min="13073" max="13078" width="0" style="2" hidden="1" customWidth="1"/>
    <col min="13079" max="13079" width="19.42578125" style="2" customWidth="1"/>
    <col min="13080" max="13083" width="19.7109375" style="2" customWidth="1"/>
    <col min="13084" max="13085" width="0" style="2" hidden="1" customWidth="1"/>
    <col min="13086" max="13312" width="9.140625" style="2"/>
    <col min="13313" max="13313" width="7.7109375" style="2" customWidth="1"/>
    <col min="13314" max="13314" width="12.85546875" style="2" bestFit="1" customWidth="1"/>
    <col min="13315" max="13315" width="36.28515625" style="2" customWidth="1"/>
    <col min="13316" max="13328" width="15.7109375" style="2" customWidth="1"/>
    <col min="13329" max="13334" width="0" style="2" hidden="1" customWidth="1"/>
    <col min="13335" max="13335" width="19.42578125" style="2" customWidth="1"/>
    <col min="13336" max="13339" width="19.7109375" style="2" customWidth="1"/>
    <col min="13340" max="13341" width="0" style="2" hidden="1" customWidth="1"/>
    <col min="13342" max="13568" width="9.140625" style="2"/>
    <col min="13569" max="13569" width="7.7109375" style="2" customWidth="1"/>
    <col min="13570" max="13570" width="12.85546875" style="2" bestFit="1" customWidth="1"/>
    <col min="13571" max="13571" width="36.28515625" style="2" customWidth="1"/>
    <col min="13572" max="13584" width="15.7109375" style="2" customWidth="1"/>
    <col min="13585" max="13590" width="0" style="2" hidden="1" customWidth="1"/>
    <col min="13591" max="13591" width="19.42578125" style="2" customWidth="1"/>
    <col min="13592" max="13595" width="19.7109375" style="2" customWidth="1"/>
    <col min="13596" max="13597" width="0" style="2" hidden="1" customWidth="1"/>
    <col min="13598" max="13824" width="9.140625" style="2"/>
    <col min="13825" max="13825" width="7.7109375" style="2" customWidth="1"/>
    <col min="13826" max="13826" width="12.85546875" style="2" bestFit="1" customWidth="1"/>
    <col min="13827" max="13827" width="36.28515625" style="2" customWidth="1"/>
    <col min="13828" max="13840" width="15.7109375" style="2" customWidth="1"/>
    <col min="13841" max="13846" width="0" style="2" hidden="1" customWidth="1"/>
    <col min="13847" max="13847" width="19.42578125" style="2" customWidth="1"/>
    <col min="13848" max="13851" width="19.7109375" style="2" customWidth="1"/>
    <col min="13852" max="13853" width="0" style="2" hidden="1" customWidth="1"/>
    <col min="13854" max="14080" width="9.140625" style="2"/>
    <col min="14081" max="14081" width="7.7109375" style="2" customWidth="1"/>
    <col min="14082" max="14082" width="12.85546875" style="2" bestFit="1" customWidth="1"/>
    <col min="14083" max="14083" width="36.28515625" style="2" customWidth="1"/>
    <col min="14084" max="14096" width="15.7109375" style="2" customWidth="1"/>
    <col min="14097" max="14102" width="0" style="2" hidden="1" customWidth="1"/>
    <col min="14103" max="14103" width="19.42578125" style="2" customWidth="1"/>
    <col min="14104" max="14107" width="19.7109375" style="2" customWidth="1"/>
    <col min="14108" max="14109" width="0" style="2" hidden="1" customWidth="1"/>
    <col min="14110" max="14336" width="9.140625" style="2"/>
    <col min="14337" max="14337" width="7.7109375" style="2" customWidth="1"/>
    <col min="14338" max="14338" width="12.85546875" style="2" bestFit="1" customWidth="1"/>
    <col min="14339" max="14339" width="36.28515625" style="2" customWidth="1"/>
    <col min="14340" max="14352" width="15.7109375" style="2" customWidth="1"/>
    <col min="14353" max="14358" width="0" style="2" hidden="1" customWidth="1"/>
    <col min="14359" max="14359" width="19.42578125" style="2" customWidth="1"/>
    <col min="14360" max="14363" width="19.7109375" style="2" customWidth="1"/>
    <col min="14364" max="14365" width="0" style="2" hidden="1" customWidth="1"/>
    <col min="14366" max="14592" width="9.140625" style="2"/>
    <col min="14593" max="14593" width="7.7109375" style="2" customWidth="1"/>
    <col min="14594" max="14594" width="12.85546875" style="2" bestFit="1" customWidth="1"/>
    <col min="14595" max="14595" width="36.28515625" style="2" customWidth="1"/>
    <col min="14596" max="14608" width="15.7109375" style="2" customWidth="1"/>
    <col min="14609" max="14614" width="0" style="2" hidden="1" customWidth="1"/>
    <col min="14615" max="14615" width="19.42578125" style="2" customWidth="1"/>
    <col min="14616" max="14619" width="19.7109375" style="2" customWidth="1"/>
    <col min="14620" max="14621" width="0" style="2" hidden="1" customWidth="1"/>
    <col min="14622" max="14848" width="9.140625" style="2"/>
    <col min="14849" max="14849" width="7.7109375" style="2" customWidth="1"/>
    <col min="14850" max="14850" width="12.85546875" style="2" bestFit="1" customWidth="1"/>
    <col min="14851" max="14851" width="36.28515625" style="2" customWidth="1"/>
    <col min="14852" max="14864" width="15.7109375" style="2" customWidth="1"/>
    <col min="14865" max="14870" width="0" style="2" hidden="1" customWidth="1"/>
    <col min="14871" max="14871" width="19.42578125" style="2" customWidth="1"/>
    <col min="14872" max="14875" width="19.7109375" style="2" customWidth="1"/>
    <col min="14876" max="14877" width="0" style="2" hidden="1" customWidth="1"/>
    <col min="14878" max="15104" width="9.140625" style="2"/>
    <col min="15105" max="15105" width="7.7109375" style="2" customWidth="1"/>
    <col min="15106" max="15106" width="12.85546875" style="2" bestFit="1" customWidth="1"/>
    <col min="15107" max="15107" width="36.28515625" style="2" customWidth="1"/>
    <col min="15108" max="15120" width="15.7109375" style="2" customWidth="1"/>
    <col min="15121" max="15126" width="0" style="2" hidden="1" customWidth="1"/>
    <col min="15127" max="15127" width="19.42578125" style="2" customWidth="1"/>
    <col min="15128" max="15131" width="19.7109375" style="2" customWidth="1"/>
    <col min="15132" max="15133" width="0" style="2" hidden="1" customWidth="1"/>
    <col min="15134" max="15360" width="9.140625" style="2"/>
    <col min="15361" max="15361" width="7.7109375" style="2" customWidth="1"/>
    <col min="15362" max="15362" width="12.85546875" style="2" bestFit="1" customWidth="1"/>
    <col min="15363" max="15363" width="36.28515625" style="2" customWidth="1"/>
    <col min="15364" max="15376" width="15.7109375" style="2" customWidth="1"/>
    <col min="15377" max="15382" width="0" style="2" hidden="1" customWidth="1"/>
    <col min="15383" max="15383" width="19.42578125" style="2" customWidth="1"/>
    <col min="15384" max="15387" width="19.7109375" style="2" customWidth="1"/>
    <col min="15388" max="15389" width="0" style="2" hidden="1" customWidth="1"/>
    <col min="15390" max="15616" width="9.140625" style="2"/>
    <col min="15617" max="15617" width="7.7109375" style="2" customWidth="1"/>
    <col min="15618" max="15618" width="12.85546875" style="2" bestFit="1" customWidth="1"/>
    <col min="15619" max="15619" width="36.28515625" style="2" customWidth="1"/>
    <col min="15620" max="15632" width="15.7109375" style="2" customWidth="1"/>
    <col min="15633" max="15638" width="0" style="2" hidden="1" customWidth="1"/>
    <col min="15639" max="15639" width="19.42578125" style="2" customWidth="1"/>
    <col min="15640" max="15643" width="19.7109375" style="2" customWidth="1"/>
    <col min="15644" max="15645" width="0" style="2" hidden="1" customWidth="1"/>
    <col min="15646" max="15872" width="9.140625" style="2"/>
    <col min="15873" max="15873" width="7.7109375" style="2" customWidth="1"/>
    <col min="15874" max="15874" width="12.85546875" style="2" bestFit="1" customWidth="1"/>
    <col min="15875" max="15875" width="36.28515625" style="2" customWidth="1"/>
    <col min="15876" max="15888" width="15.7109375" style="2" customWidth="1"/>
    <col min="15889" max="15894" width="0" style="2" hidden="1" customWidth="1"/>
    <col min="15895" max="15895" width="19.42578125" style="2" customWidth="1"/>
    <col min="15896" max="15899" width="19.7109375" style="2" customWidth="1"/>
    <col min="15900" max="15901" width="0" style="2" hidden="1" customWidth="1"/>
    <col min="15902" max="16128" width="9.140625" style="2"/>
    <col min="16129" max="16129" width="7.7109375" style="2" customWidth="1"/>
    <col min="16130" max="16130" width="12.85546875" style="2" bestFit="1" customWidth="1"/>
    <col min="16131" max="16131" width="36.28515625" style="2" customWidth="1"/>
    <col min="16132" max="16144" width="15.7109375" style="2" customWidth="1"/>
    <col min="16145" max="16150" width="0" style="2" hidden="1" customWidth="1"/>
    <col min="16151" max="16151" width="19.42578125" style="2" customWidth="1"/>
    <col min="16152" max="16155" width="19.7109375" style="2" customWidth="1"/>
    <col min="16156" max="16157" width="0" style="2" hidden="1" customWidth="1"/>
    <col min="16158" max="16384" width="9.140625" style="2"/>
  </cols>
  <sheetData>
    <row r="2" spans="1:256" ht="15.75">
      <c r="A2" s="1" t="s">
        <v>0</v>
      </c>
      <c r="B2" s="2"/>
    </row>
    <row r="3" spans="1:256">
      <c r="B3" s="2"/>
      <c r="C3" s="8"/>
    </row>
    <row r="4" spans="1:256">
      <c r="A4" s="9" t="s">
        <v>1</v>
      </c>
      <c r="B4" s="2"/>
      <c r="C4" s="2"/>
    </row>
    <row r="5" spans="1:256">
      <c r="A5" s="9"/>
      <c r="B5" s="2"/>
      <c r="C5" s="2"/>
    </row>
    <row r="6" spans="1:256">
      <c r="A6" s="9" t="s">
        <v>2</v>
      </c>
      <c r="B6" s="2"/>
      <c r="C6" s="2"/>
    </row>
    <row r="7" spans="1:256">
      <c r="A7" s="9" t="s">
        <v>3</v>
      </c>
      <c r="B7" s="2"/>
      <c r="C7" s="2"/>
    </row>
    <row r="8" spans="1:256" ht="15">
      <c r="A8" s="10"/>
      <c r="B8" s="9"/>
      <c r="C8" s="11"/>
    </row>
    <row r="9" spans="1:256" ht="30">
      <c r="A9" s="12" t="s">
        <v>4</v>
      </c>
      <c r="B9" s="13" t="s">
        <v>5</v>
      </c>
      <c r="C9" s="13" t="s">
        <v>6</v>
      </c>
      <c r="D9" s="14" t="s">
        <v>7</v>
      </c>
      <c r="E9" s="14" t="s">
        <v>8</v>
      </c>
      <c r="F9" s="14" t="s">
        <v>9</v>
      </c>
      <c r="G9" s="12" t="s">
        <v>10</v>
      </c>
      <c r="H9" s="14" t="s">
        <v>11</v>
      </c>
      <c r="I9" s="14" t="s">
        <v>12</v>
      </c>
      <c r="J9" s="14" t="s">
        <v>13</v>
      </c>
      <c r="K9" s="12" t="s">
        <v>14</v>
      </c>
      <c r="L9" s="12" t="s">
        <v>15</v>
      </c>
      <c r="M9" s="14" t="s">
        <v>16</v>
      </c>
      <c r="N9" s="106" t="s">
        <v>17</v>
      </c>
      <c r="O9" s="14" t="s">
        <v>18</v>
      </c>
      <c r="P9" s="12" t="s">
        <v>19</v>
      </c>
      <c r="Q9" s="15" t="s">
        <v>20</v>
      </c>
      <c r="R9" s="16" t="s">
        <v>21</v>
      </c>
      <c r="S9" s="16" t="s">
        <v>22</v>
      </c>
      <c r="T9" s="17" t="s">
        <v>23</v>
      </c>
      <c r="U9" s="17" t="s">
        <v>24</v>
      </c>
      <c r="V9" s="17" t="s">
        <v>25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14.25">
      <c r="A10" s="19">
        <v>1</v>
      </c>
      <c r="B10" s="20" t="s">
        <v>26</v>
      </c>
      <c r="C10" s="21" t="s">
        <v>27</v>
      </c>
      <c r="D10" s="22">
        <v>2280</v>
      </c>
      <c r="E10" s="22">
        <v>2400</v>
      </c>
      <c r="F10" s="22">
        <v>2580</v>
      </c>
      <c r="G10" s="22">
        <f>D10+E10+F10</f>
        <v>7260</v>
      </c>
      <c r="H10" s="22">
        <v>4500</v>
      </c>
      <c r="I10" s="22">
        <v>2400</v>
      </c>
      <c r="J10" s="22">
        <v>5640</v>
      </c>
      <c r="K10" s="22">
        <f>H10+I10+J10</f>
        <v>12540</v>
      </c>
      <c r="L10" s="22">
        <f>G10+K10</f>
        <v>19800</v>
      </c>
      <c r="M10" s="22">
        <f>'[1]neconsumat IULIE2022'!E7</f>
        <v>2400</v>
      </c>
      <c r="N10" s="23">
        <f>'[1]alocare reg'!K7</f>
        <v>7920</v>
      </c>
      <c r="O10" s="22">
        <v>2076.4299999999998</v>
      </c>
      <c r="P10" s="22">
        <f>M10+N10+O10</f>
        <v>12396.43</v>
      </c>
      <c r="Q10" s="24"/>
      <c r="R10" s="25"/>
      <c r="S10" s="25"/>
      <c r="T10" s="24"/>
      <c r="U10" s="24"/>
      <c r="V10" s="24"/>
      <c r="W10" s="4"/>
      <c r="X10" s="26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4.25">
      <c r="A11" s="27">
        <v>2</v>
      </c>
      <c r="B11" s="28" t="s">
        <v>28</v>
      </c>
      <c r="C11" s="29" t="s">
        <v>29</v>
      </c>
      <c r="D11" s="22">
        <v>2580</v>
      </c>
      <c r="E11" s="22">
        <v>3600</v>
      </c>
      <c r="F11" s="22">
        <v>2880</v>
      </c>
      <c r="G11" s="22">
        <f t="shared" ref="G11:G33" si="0">D11+E11+F11</f>
        <v>9060</v>
      </c>
      <c r="H11" s="22">
        <v>3420</v>
      </c>
      <c r="I11" s="22">
        <v>2880</v>
      </c>
      <c r="J11" s="22">
        <v>2940</v>
      </c>
      <c r="K11" s="22">
        <f t="shared" ref="K11:K33" si="1">H11+I11+J11</f>
        <v>9240</v>
      </c>
      <c r="L11" s="22">
        <f t="shared" ref="L11:L33" si="2">G11+K11</f>
        <v>18300</v>
      </c>
      <c r="M11" s="22">
        <f>'[1]neconsumat IULIE2022'!E8</f>
        <v>4740</v>
      </c>
      <c r="N11" s="23">
        <f>'[1]alocare reg'!K8</f>
        <v>2587.9499999999998</v>
      </c>
      <c r="O11" s="22">
        <v>2587.9499999999998</v>
      </c>
      <c r="P11" s="22">
        <f t="shared" ref="P11:P33" si="3">M11+N11+O11</f>
        <v>9915.9</v>
      </c>
      <c r="Q11" s="24"/>
      <c r="R11" s="25"/>
      <c r="S11" s="25"/>
      <c r="T11" s="24"/>
      <c r="U11" s="24"/>
      <c r="V11" s="24"/>
      <c r="W11" s="4"/>
      <c r="X11" s="26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4.25">
      <c r="A12" s="19">
        <v>3</v>
      </c>
      <c r="B12" s="30" t="s">
        <v>30</v>
      </c>
      <c r="C12" s="29" t="s">
        <v>31</v>
      </c>
      <c r="D12" s="22">
        <v>2520</v>
      </c>
      <c r="E12" s="22">
        <v>4680</v>
      </c>
      <c r="F12" s="22">
        <v>2880</v>
      </c>
      <c r="G12" s="22">
        <f t="shared" si="0"/>
        <v>10080</v>
      </c>
      <c r="H12" s="22">
        <v>4920</v>
      </c>
      <c r="I12" s="22">
        <v>2940</v>
      </c>
      <c r="J12" s="22">
        <v>5220</v>
      </c>
      <c r="K12" s="22">
        <f t="shared" si="1"/>
        <v>13080</v>
      </c>
      <c r="L12" s="22">
        <f t="shared" si="2"/>
        <v>23160</v>
      </c>
      <c r="M12" s="22">
        <f>'[1]neconsumat IULIE2022'!E9</f>
        <v>2940</v>
      </c>
      <c r="N12" s="23">
        <f>'[1]alocare reg'!K9</f>
        <v>7920</v>
      </c>
      <c r="O12" s="22">
        <v>2579.09</v>
      </c>
      <c r="P12" s="22">
        <f t="shared" si="3"/>
        <v>13439.09</v>
      </c>
      <c r="Q12" s="24"/>
      <c r="R12" s="25"/>
      <c r="S12" s="25"/>
      <c r="T12" s="24"/>
      <c r="U12" s="24"/>
      <c r="V12" s="24"/>
      <c r="W12" s="4"/>
      <c r="X12" s="26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4.25">
      <c r="A13" s="27">
        <v>4</v>
      </c>
      <c r="B13" s="30" t="s">
        <v>32</v>
      </c>
      <c r="C13" s="29" t="s">
        <v>33</v>
      </c>
      <c r="D13" s="22">
        <v>2280</v>
      </c>
      <c r="E13" s="22">
        <v>6540</v>
      </c>
      <c r="F13" s="22">
        <v>8280</v>
      </c>
      <c r="G13" s="22">
        <f t="shared" si="0"/>
        <v>17100</v>
      </c>
      <c r="H13" s="22">
        <v>6840</v>
      </c>
      <c r="I13" s="22">
        <v>7920</v>
      </c>
      <c r="J13" s="22">
        <v>7200</v>
      </c>
      <c r="K13" s="22">
        <f t="shared" si="1"/>
        <v>21960</v>
      </c>
      <c r="L13" s="22">
        <f t="shared" si="2"/>
        <v>39060</v>
      </c>
      <c r="M13" s="22">
        <f>'[1]neconsumat IULIE2022'!E10</f>
        <v>7560</v>
      </c>
      <c r="N13" s="23">
        <f>'[1]alocare reg'!K10</f>
        <v>7920</v>
      </c>
      <c r="O13" s="22">
        <v>2294.5700000000002</v>
      </c>
      <c r="P13" s="22">
        <f t="shared" si="3"/>
        <v>17774.57</v>
      </c>
      <c r="Q13" s="24"/>
      <c r="R13" s="25"/>
      <c r="S13" s="25"/>
      <c r="T13" s="24"/>
      <c r="U13" s="24"/>
      <c r="V13" s="24"/>
      <c r="W13" s="4"/>
      <c r="X13" s="26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4.25">
      <c r="A14" s="31">
        <v>5</v>
      </c>
      <c r="B14" s="32" t="s">
        <v>34</v>
      </c>
      <c r="C14" s="33" t="s">
        <v>35</v>
      </c>
      <c r="D14" s="23">
        <v>1440</v>
      </c>
      <c r="E14" s="22">
        <v>1440</v>
      </c>
      <c r="F14" s="23">
        <v>2700</v>
      </c>
      <c r="G14" s="22">
        <f t="shared" si="0"/>
        <v>5580</v>
      </c>
      <c r="H14" s="22">
        <v>1560</v>
      </c>
      <c r="I14" s="22">
        <v>1560</v>
      </c>
      <c r="J14" s="22">
        <v>2220</v>
      </c>
      <c r="K14" s="22">
        <f t="shared" si="1"/>
        <v>5340</v>
      </c>
      <c r="L14" s="22">
        <f t="shared" si="2"/>
        <v>10920</v>
      </c>
      <c r="M14" s="22">
        <f>'[1]neconsumat IULIE2022'!E11</f>
        <v>2100</v>
      </c>
      <c r="N14" s="23">
        <f>'[1]alocare reg'!K11</f>
        <v>5053.8599999999997</v>
      </c>
      <c r="O14" s="22">
        <v>5053.8599999999997</v>
      </c>
      <c r="P14" s="22">
        <f t="shared" si="3"/>
        <v>12207.72</v>
      </c>
      <c r="Q14" s="24"/>
      <c r="R14" s="25"/>
      <c r="S14" s="34"/>
      <c r="T14" s="35"/>
      <c r="U14" s="35"/>
      <c r="V14" s="35"/>
      <c r="W14" s="5"/>
      <c r="X14" s="2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4.25">
      <c r="A15" s="27">
        <v>6</v>
      </c>
      <c r="B15" s="36" t="s">
        <v>36</v>
      </c>
      <c r="C15" s="29" t="s">
        <v>37</v>
      </c>
      <c r="D15" s="22">
        <v>2040</v>
      </c>
      <c r="E15" s="22">
        <v>1020</v>
      </c>
      <c r="F15" s="22">
        <v>540</v>
      </c>
      <c r="G15" s="22">
        <f t="shared" si="0"/>
        <v>3600</v>
      </c>
      <c r="H15" s="22">
        <v>240</v>
      </c>
      <c r="I15" s="22">
        <v>420</v>
      </c>
      <c r="J15" s="22">
        <v>480</v>
      </c>
      <c r="K15" s="22">
        <f t="shared" si="1"/>
        <v>1140</v>
      </c>
      <c r="L15" s="22">
        <f t="shared" si="2"/>
        <v>4740</v>
      </c>
      <c r="M15" s="22">
        <f>'[1]neconsumat IULIE2022'!E12</f>
        <v>180</v>
      </c>
      <c r="N15" s="23">
        <f>'[1]alocare reg'!K12</f>
        <v>2948.98</v>
      </c>
      <c r="O15" s="22">
        <v>2948.98</v>
      </c>
      <c r="P15" s="22">
        <f t="shared" si="3"/>
        <v>6077.96</v>
      </c>
      <c r="Q15" s="24"/>
      <c r="R15" s="25"/>
      <c r="S15" s="25"/>
      <c r="T15" s="24"/>
      <c r="U15" s="24"/>
      <c r="V15" s="24"/>
      <c r="W15" s="4"/>
      <c r="X15" s="26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4.25">
      <c r="A16" s="19">
        <v>7</v>
      </c>
      <c r="B16" s="36" t="s">
        <v>38</v>
      </c>
      <c r="C16" s="37" t="s">
        <v>39</v>
      </c>
      <c r="D16" s="22">
        <v>2460</v>
      </c>
      <c r="E16" s="22">
        <v>3000</v>
      </c>
      <c r="F16" s="22">
        <v>3480</v>
      </c>
      <c r="G16" s="22">
        <f t="shared" si="0"/>
        <v>8940</v>
      </c>
      <c r="H16" s="22">
        <v>4860</v>
      </c>
      <c r="I16" s="22">
        <v>3420</v>
      </c>
      <c r="J16" s="22">
        <v>3360</v>
      </c>
      <c r="K16" s="22">
        <f t="shared" si="1"/>
        <v>11640</v>
      </c>
      <c r="L16" s="22">
        <f t="shared" si="2"/>
        <v>20580</v>
      </c>
      <c r="M16" s="22">
        <f>'[1]neconsumat IULIE2022'!E13</f>
        <v>3480</v>
      </c>
      <c r="N16" s="23">
        <f>'[1]alocare reg'!K13</f>
        <v>3102.63</v>
      </c>
      <c r="O16" s="22">
        <v>3102.63</v>
      </c>
      <c r="P16" s="22">
        <f t="shared" si="3"/>
        <v>9685.26</v>
      </c>
      <c r="Q16" s="24"/>
      <c r="R16" s="25"/>
      <c r="S16" s="25"/>
      <c r="T16" s="24"/>
      <c r="U16" s="24"/>
      <c r="V16" s="24"/>
      <c r="W16" s="4"/>
      <c r="X16" s="26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4.25">
      <c r="A17" s="27">
        <v>8</v>
      </c>
      <c r="B17" s="36" t="s">
        <v>40</v>
      </c>
      <c r="C17" s="29" t="s">
        <v>41</v>
      </c>
      <c r="D17" s="22">
        <v>3960</v>
      </c>
      <c r="E17" s="22">
        <v>7200</v>
      </c>
      <c r="F17" s="22">
        <v>6360</v>
      </c>
      <c r="G17" s="22">
        <f t="shared" si="0"/>
        <v>17520</v>
      </c>
      <c r="H17" s="22">
        <v>4500</v>
      </c>
      <c r="I17" s="22">
        <v>7200</v>
      </c>
      <c r="J17" s="22">
        <v>4620</v>
      </c>
      <c r="K17" s="22">
        <f t="shared" si="1"/>
        <v>16320</v>
      </c>
      <c r="L17" s="22">
        <f t="shared" si="2"/>
        <v>33840</v>
      </c>
      <c r="M17" s="22">
        <f>'[1]neconsumat IULIE2022'!E14</f>
        <v>4620</v>
      </c>
      <c r="N17" s="23">
        <f>'[1]alocare reg'!K14</f>
        <v>4019.44</v>
      </c>
      <c r="O17" s="22">
        <v>4019.44</v>
      </c>
      <c r="P17" s="22">
        <f t="shared" si="3"/>
        <v>12658.880000000001</v>
      </c>
      <c r="Q17" s="24"/>
      <c r="R17" s="25"/>
      <c r="S17" s="25"/>
      <c r="T17" s="24"/>
      <c r="U17" s="24"/>
      <c r="V17" s="24"/>
      <c r="W17" s="4"/>
      <c r="X17" s="2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4.25">
      <c r="A18" s="19">
        <v>9</v>
      </c>
      <c r="B18" s="36" t="s">
        <v>42</v>
      </c>
      <c r="C18" s="29" t="s">
        <v>43</v>
      </c>
      <c r="D18" s="22">
        <v>2520</v>
      </c>
      <c r="E18" s="22">
        <v>4380</v>
      </c>
      <c r="F18" s="22">
        <v>2820</v>
      </c>
      <c r="G18" s="22">
        <f t="shared" si="0"/>
        <v>9720</v>
      </c>
      <c r="H18" s="22">
        <v>2880</v>
      </c>
      <c r="I18" s="22">
        <v>3600</v>
      </c>
      <c r="J18" s="22">
        <v>2940</v>
      </c>
      <c r="K18" s="22">
        <f t="shared" si="1"/>
        <v>9420</v>
      </c>
      <c r="L18" s="22">
        <f t="shared" si="2"/>
        <v>19140</v>
      </c>
      <c r="M18" s="22">
        <f>'[1]neconsumat IULIE2022'!E15</f>
        <v>5820</v>
      </c>
      <c r="N18" s="23">
        <f>'[1]alocare reg'!K15</f>
        <v>2579.09</v>
      </c>
      <c r="O18" s="22">
        <v>2579.09</v>
      </c>
      <c r="P18" s="22">
        <f t="shared" si="3"/>
        <v>10978.18</v>
      </c>
      <c r="Q18" s="24"/>
      <c r="R18" s="25"/>
      <c r="S18" s="25"/>
      <c r="T18" s="24"/>
      <c r="U18" s="24"/>
      <c r="V18" s="24"/>
      <c r="W18" s="4"/>
      <c r="X18" s="2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28.5">
      <c r="A19" s="27">
        <v>10</v>
      </c>
      <c r="B19" s="36" t="s">
        <v>44</v>
      </c>
      <c r="C19" s="38" t="s">
        <v>45</v>
      </c>
      <c r="D19" s="22">
        <v>2880</v>
      </c>
      <c r="E19" s="22">
        <v>3180</v>
      </c>
      <c r="F19" s="22">
        <v>4140</v>
      </c>
      <c r="G19" s="22">
        <f t="shared" si="0"/>
        <v>10200</v>
      </c>
      <c r="H19" s="22">
        <v>3360</v>
      </c>
      <c r="I19" s="22">
        <v>3300</v>
      </c>
      <c r="J19" s="22">
        <v>3360</v>
      </c>
      <c r="K19" s="22">
        <f t="shared" si="1"/>
        <v>10020</v>
      </c>
      <c r="L19" s="22">
        <f t="shared" si="2"/>
        <v>20220</v>
      </c>
      <c r="M19" s="22">
        <f>'[1]neconsumat IULIE2022'!E16</f>
        <v>3720</v>
      </c>
      <c r="N19" s="23">
        <f>'[1]alocare reg'!K16</f>
        <v>2948.98</v>
      </c>
      <c r="O19" s="22">
        <v>2948.98</v>
      </c>
      <c r="P19" s="22">
        <f t="shared" si="3"/>
        <v>9617.9599999999991</v>
      </c>
      <c r="Q19" s="24"/>
      <c r="R19" s="25"/>
      <c r="S19" s="25"/>
      <c r="T19" s="24"/>
      <c r="U19" s="24"/>
      <c r="V19" s="24"/>
      <c r="W19" s="4"/>
      <c r="X19" s="2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4.25">
      <c r="A20" s="19">
        <v>11</v>
      </c>
      <c r="B20" s="39" t="s">
        <v>46</v>
      </c>
      <c r="C20" s="40" t="s">
        <v>47</v>
      </c>
      <c r="D20" s="22">
        <v>960</v>
      </c>
      <c r="E20" s="22">
        <v>660</v>
      </c>
      <c r="F20" s="22">
        <v>1260</v>
      </c>
      <c r="G20" s="22">
        <f t="shared" si="0"/>
        <v>2880</v>
      </c>
      <c r="H20" s="22">
        <v>720</v>
      </c>
      <c r="I20" s="22">
        <v>1260</v>
      </c>
      <c r="J20" s="22">
        <v>720</v>
      </c>
      <c r="K20" s="22">
        <f t="shared" si="1"/>
        <v>2700</v>
      </c>
      <c r="L20" s="22">
        <f t="shared" si="2"/>
        <v>5580</v>
      </c>
      <c r="M20" s="22">
        <f>'[1]neconsumat IULIE2022'!E17</f>
        <v>1140</v>
      </c>
      <c r="N20" s="23">
        <f>'[1]alocare reg'!K17</f>
        <v>2515.87</v>
      </c>
      <c r="O20" s="22">
        <v>2515.87</v>
      </c>
      <c r="P20" s="22">
        <f t="shared" si="3"/>
        <v>6171.74</v>
      </c>
      <c r="Q20" s="24"/>
      <c r="R20" s="25"/>
      <c r="S20" s="25"/>
      <c r="T20" s="24"/>
      <c r="U20" s="24"/>
      <c r="V20" s="24"/>
      <c r="W20" s="4"/>
      <c r="X20" s="2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4.25">
      <c r="A21" s="27">
        <v>12</v>
      </c>
      <c r="B21" s="30" t="s">
        <v>48</v>
      </c>
      <c r="C21" s="29" t="s">
        <v>49</v>
      </c>
      <c r="D21" s="22">
        <v>7320</v>
      </c>
      <c r="E21" s="22">
        <v>3960</v>
      </c>
      <c r="F21" s="22">
        <v>3660</v>
      </c>
      <c r="G21" s="22">
        <f t="shared" si="0"/>
        <v>14940</v>
      </c>
      <c r="H21" s="22">
        <v>2160</v>
      </c>
      <c r="I21" s="22">
        <v>6240</v>
      </c>
      <c r="J21" s="22">
        <v>3660</v>
      </c>
      <c r="K21" s="22">
        <f t="shared" si="1"/>
        <v>12060</v>
      </c>
      <c r="L21" s="22">
        <f t="shared" si="2"/>
        <v>27000</v>
      </c>
      <c r="M21" s="22">
        <f>'[1]neconsumat IULIE2022'!E18</f>
        <v>2520</v>
      </c>
      <c r="N21" s="23">
        <f>'[1]alocare reg'!K18</f>
        <v>7455.28</v>
      </c>
      <c r="O21" s="22">
        <v>7455.28</v>
      </c>
      <c r="P21" s="22">
        <f t="shared" si="3"/>
        <v>17430.559999999998</v>
      </c>
      <c r="Q21" s="24"/>
      <c r="R21" s="25"/>
      <c r="S21" s="25"/>
      <c r="T21" s="24"/>
      <c r="U21" s="24"/>
      <c r="V21" s="24"/>
      <c r="W21" s="4"/>
      <c r="X21" s="2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4.25">
      <c r="A22" s="19">
        <v>13</v>
      </c>
      <c r="B22" s="30" t="s">
        <v>50</v>
      </c>
      <c r="C22" s="40" t="s">
        <v>51</v>
      </c>
      <c r="D22" s="22">
        <v>1380</v>
      </c>
      <c r="E22" s="22">
        <v>960</v>
      </c>
      <c r="F22" s="22">
        <v>1440</v>
      </c>
      <c r="G22" s="22">
        <f t="shared" si="0"/>
        <v>3780</v>
      </c>
      <c r="H22" s="22">
        <v>1200</v>
      </c>
      <c r="I22" s="22">
        <v>1500</v>
      </c>
      <c r="J22" s="22">
        <v>1140</v>
      </c>
      <c r="K22" s="22">
        <f t="shared" si="1"/>
        <v>3840</v>
      </c>
      <c r="L22" s="22">
        <f t="shared" si="2"/>
        <v>7620</v>
      </c>
      <c r="M22" s="22">
        <f>'[1]neconsumat IULIE2022'!E19</f>
        <v>960</v>
      </c>
      <c r="N22" s="23">
        <f>'[1]alocare reg'!K19</f>
        <v>1635.72</v>
      </c>
      <c r="O22" s="22">
        <v>1635.72</v>
      </c>
      <c r="P22" s="22">
        <f t="shared" si="3"/>
        <v>4231.4400000000005</v>
      </c>
      <c r="Q22" s="24"/>
      <c r="R22" s="25"/>
      <c r="S22" s="25"/>
      <c r="T22" s="24"/>
      <c r="U22" s="24"/>
      <c r="V22" s="24"/>
      <c r="W22" s="4"/>
      <c r="X22" s="26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8.5">
      <c r="A23" s="27">
        <v>14</v>
      </c>
      <c r="B23" s="30" t="s">
        <v>52</v>
      </c>
      <c r="C23" s="29" t="s">
        <v>53</v>
      </c>
      <c r="D23" s="22">
        <v>4920</v>
      </c>
      <c r="E23" s="22">
        <v>1800</v>
      </c>
      <c r="F23" s="22">
        <v>1980</v>
      </c>
      <c r="G23" s="22">
        <f t="shared" si="0"/>
        <v>8700</v>
      </c>
      <c r="H23" s="22">
        <v>1320</v>
      </c>
      <c r="I23" s="22">
        <v>1740</v>
      </c>
      <c r="J23" s="22">
        <v>1080</v>
      </c>
      <c r="K23" s="22">
        <f t="shared" si="1"/>
        <v>4140</v>
      </c>
      <c r="L23" s="22">
        <f t="shared" si="2"/>
        <v>12840</v>
      </c>
      <c r="M23" s="22">
        <f>'[1]neconsumat IULIE2022'!E20</f>
        <v>1800</v>
      </c>
      <c r="N23" s="23">
        <f>'[1]alocare reg'!K20</f>
        <v>7772.06</v>
      </c>
      <c r="O23" s="22">
        <v>7772.06</v>
      </c>
      <c r="P23" s="22">
        <f t="shared" si="3"/>
        <v>17344.120000000003</v>
      </c>
      <c r="Q23" s="24"/>
      <c r="R23" s="25"/>
      <c r="S23" s="25"/>
      <c r="T23" s="24"/>
      <c r="U23" s="24"/>
      <c r="V23" s="24"/>
      <c r="W23" s="4"/>
      <c r="X23" s="26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4.25">
      <c r="A24" s="19">
        <v>15</v>
      </c>
      <c r="B24" s="30" t="s">
        <v>54</v>
      </c>
      <c r="C24" s="29" t="s">
        <v>55</v>
      </c>
      <c r="D24" s="22">
        <v>360</v>
      </c>
      <c r="E24" s="22">
        <v>660</v>
      </c>
      <c r="F24" s="22">
        <v>780</v>
      </c>
      <c r="G24" s="22">
        <f t="shared" si="0"/>
        <v>1800</v>
      </c>
      <c r="H24" s="22">
        <v>840</v>
      </c>
      <c r="I24" s="22">
        <v>1260</v>
      </c>
      <c r="J24" s="22">
        <v>720</v>
      </c>
      <c r="K24" s="22">
        <f t="shared" si="1"/>
        <v>2820</v>
      </c>
      <c r="L24" s="22">
        <f t="shared" si="2"/>
        <v>4620</v>
      </c>
      <c r="M24" s="22">
        <f>'[1]neconsumat IULIE2022'!E21</f>
        <v>720</v>
      </c>
      <c r="N24" s="23">
        <f>'[1]alocare reg'!K21</f>
        <v>2316.6999999999998</v>
      </c>
      <c r="O24" s="22">
        <v>2316.6999999999998</v>
      </c>
      <c r="P24" s="22">
        <f t="shared" si="3"/>
        <v>5353.4</v>
      </c>
      <c r="Q24" s="24"/>
      <c r="R24" s="25"/>
      <c r="S24" s="25"/>
      <c r="T24" s="24"/>
      <c r="U24" s="24"/>
      <c r="V24" s="24"/>
      <c r="W24" s="4"/>
      <c r="X24" s="26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4.25">
      <c r="A25" s="27">
        <v>16</v>
      </c>
      <c r="B25" s="30" t="s">
        <v>56</v>
      </c>
      <c r="C25" s="40" t="s">
        <v>57</v>
      </c>
      <c r="D25" s="22">
        <v>2880</v>
      </c>
      <c r="E25" s="22">
        <v>5580</v>
      </c>
      <c r="F25" s="22">
        <v>3240</v>
      </c>
      <c r="G25" s="22">
        <f t="shared" si="0"/>
        <v>11700</v>
      </c>
      <c r="H25" s="22">
        <v>5340</v>
      </c>
      <c r="I25" s="22">
        <v>3360</v>
      </c>
      <c r="J25" s="22">
        <v>6480</v>
      </c>
      <c r="K25" s="22">
        <f t="shared" si="1"/>
        <v>15180</v>
      </c>
      <c r="L25" s="22">
        <f t="shared" si="2"/>
        <v>26880</v>
      </c>
      <c r="M25" s="22">
        <f>'[1]neconsumat IULIE2022'!E22</f>
        <v>3240</v>
      </c>
      <c r="N25" s="23">
        <f>'[1]alocare reg'!K22</f>
        <v>2904.09</v>
      </c>
      <c r="O25" s="22">
        <v>2904.09</v>
      </c>
      <c r="P25" s="22">
        <f t="shared" si="3"/>
        <v>9048.18</v>
      </c>
      <c r="Q25" s="24"/>
      <c r="R25" s="25"/>
      <c r="S25" s="25"/>
      <c r="T25" s="24"/>
      <c r="U25" s="24"/>
      <c r="V25" s="24"/>
      <c r="W25" s="4"/>
      <c r="X25" s="26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4.25">
      <c r="A26" s="19">
        <v>17</v>
      </c>
      <c r="B26" s="30" t="s">
        <v>58</v>
      </c>
      <c r="C26" s="29" t="s">
        <v>59</v>
      </c>
      <c r="D26" s="22">
        <v>2520</v>
      </c>
      <c r="E26" s="22">
        <v>3480</v>
      </c>
      <c r="F26" s="22">
        <v>5040</v>
      </c>
      <c r="G26" s="22">
        <f t="shared" si="0"/>
        <v>11040</v>
      </c>
      <c r="H26" s="22">
        <v>3600</v>
      </c>
      <c r="I26" s="22">
        <v>2220</v>
      </c>
      <c r="J26" s="22">
        <v>2160</v>
      </c>
      <c r="K26" s="22">
        <f t="shared" si="1"/>
        <v>7980</v>
      </c>
      <c r="L26" s="22">
        <f t="shared" si="2"/>
        <v>19020</v>
      </c>
      <c r="M26" s="22">
        <f>'[1]neconsumat IULIE2022'!E23</f>
        <v>3660</v>
      </c>
      <c r="N26" s="23">
        <f>'[1]alocare reg'!K23</f>
        <v>3220.23</v>
      </c>
      <c r="O26" s="22">
        <v>3220.23</v>
      </c>
      <c r="P26" s="22">
        <f t="shared" si="3"/>
        <v>10100.459999999999</v>
      </c>
      <c r="Q26" s="24"/>
      <c r="R26" s="25"/>
      <c r="S26" s="25"/>
      <c r="T26" s="24"/>
      <c r="U26" s="24"/>
      <c r="V26" s="24"/>
      <c r="W26" s="4"/>
      <c r="X26" s="26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4.25">
      <c r="A27" s="41">
        <v>18</v>
      </c>
      <c r="B27" s="42" t="s">
        <v>60</v>
      </c>
      <c r="C27" s="33" t="s">
        <v>61</v>
      </c>
      <c r="D27" s="23">
        <v>720</v>
      </c>
      <c r="E27" s="22">
        <v>1140</v>
      </c>
      <c r="F27" s="23">
        <v>1080</v>
      </c>
      <c r="G27" s="22">
        <f t="shared" si="0"/>
        <v>2940</v>
      </c>
      <c r="H27" s="22">
        <v>840</v>
      </c>
      <c r="I27" s="22">
        <v>1260</v>
      </c>
      <c r="J27" s="22">
        <v>1080</v>
      </c>
      <c r="K27" s="22">
        <f t="shared" si="1"/>
        <v>3180</v>
      </c>
      <c r="L27" s="22">
        <f t="shared" si="2"/>
        <v>6120</v>
      </c>
      <c r="M27" s="22">
        <f>'[1]neconsumat IULIE2022'!E24</f>
        <v>1020</v>
      </c>
      <c r="N27" s="23">
        <f>'[1]alocare reg'!K24</f>
        <v>2400.79</v>
      </c>
      <c r="O27" s="22">
        <v>2400.79</v>
      </c>
      <c r="P27" s="22">
        <f t="shared" si="3"/>
        <v>5821.58</v>
      </c>
      <c r="Q27" s="24"/>
      <c r="R27" s="25"/>
      <c r="S27" s="34"/>
      <c r="T27" s="35"/>
      <c r="U27" s="35"/>
      <c r="V27" s="35"/>
      <c r="W27" s="5"/>
      <c r="X27" s="2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28.5">
      <c r="A28" s="19">
        <v>19</v>
      </c>
      <c r="B28" s="28" t="s">
        <v>62</v>
      </c>
      <c r="C28" s="38" t="s">
        <v>63</v>
      </c>
      <c r="D28" s="22">
        <v>1920</v>
      </c>
      <c r="E28" s="22">
        <v>3420</v>
      </c>
      <c r="F28" s="22">
        <v>2160</v>
      </c>
      <c r="G28" s="22">
        <f t="shared" si="0"/>
        <v>7500</v>
      </c>
      <c r="H28" s="22">
        <v>3420</v>
      </c>
      <c r="I28" s="22">
        <v>1980</v>
      </c>
      <c r="J28" s="22">
        <v>4740</v>
      </c>
      <c r="K28" s="22">
        <f t="shared" si="1"/>
        <v>10140</v>
      </c>
      <c r="L28" s="22">
        <f t="shared" si="2"/>
        <v>17640</v>
      </c>
      <c r="M28" s="22">
        <f>'[1]neconsumat IULIE2022'!E25</f>
        <v>1980</v>
      </c>
      <c r="N28" s="23">
        <f>'[1]alocare reg'!K25</f>
        <v>7920</v>
      </c>
      <c r="O28" s="22">
        <v>1744.48</v>
      </c>
      <c r="P28" s="22">
        <f t="shared" si="3"/>
        <v>11644.48</v>
      </c>
      <c r="Q28" s="24"/>
      <c r="R28" s="25"/>
      <c r="S28" s="25"/>
      <c r="T28" s="24"/>
      <c r="U28" s="24"/>
      <c r="V28" s="24"/>
      <c r="W28" s="4"/>
      <c r="X28" s="26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1" customFormat="1" ht="14.25">
      <c r="A29" s="43">
        <v>20</v>
      </c>
      <c r="B29" s="44" t="s">
        <v>64</v>
      </c>
      <c r="C29" s="45" t="s">
        <v>65</v>
      </c>
      <c r="D29" s="46">
        <v>300</v>
      </c>
      <c r="E29" s="46">
        <v>0</v>
      </c>
      <c r="F29" s="46">
        <v>0</v>
      </c>
      <c r="G29" s="46">
        <f t="shared" si="0"/>
        <v>300</v>
      </c>
      <c r="H29" s="46"/>
      <c r="I29" s="46"/>
      <c r="J29" s="46">
        <v>0</v>
      </c>
      <c r="K29" s="46">
        <f t="shared" si="1"/>
        <v>0</v>
      </c>
      <c r="L29" s="46">
        <f t="shared" si="2"/>
        <v>300</v>
      </c>
      <c r="M29" s="46">
        <f>'[1]neconsumat IULIE2022'!E26</f>
        <v>0</v>
      </c>
      <c r="N29" s="46">
        <f>'[1]alocare reg'!K26</f>
        <v>0</v>
      </c>
      <c r="O29" s="46">
        <v>0</v>
      </c>
      <c r="P29" s="46">
        <f t="shared" si="3"/>
        <v>0</v>
      </c>
      <c r="Q29" s="47"/>
      <c r="R29" s="48"/>
      <c r="S29" s="48"/>
      <c r="T29" s="47"/>
      <c r="U29" s="47"/>
      <c r="V29" s="47"/>
      <c r="W29" s="49"/>
      <c r="X29" s="50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4.25">
      <c r="A30" s="19">
        <v>21</v>
      </c>
      <c r="B30" s="30" t="s">
        <v>66</v>
      </c>
      <c r="C30" s="29" t="s">
        <v>67</v>
      </c>
      <c r="D30" s="22">
        <v>2040</v>
      </c>
      <c r="E30" s="22">
        <v>1980</v>
      </c>
      <c r="F30" s="22">
        <v>2640</v>
      </c>
      <c r="G30" s="22">
        <f t="shared" si="0"/>
        <v>6660</v>
      </c>
      <c r="H30" s="22">
        <v>3060</v>
      </c>
      <c r="I30" s="22">
        <v>2700</v>
      </c>
      <c r="J30" s="22">
        <v>3600</v>
      </c>
      <c r="K30" s="22">
        <f t="shared" si="1"/>
        <v>9360</v>
      </c>
      <c r="L30" s="22">
        <f t="shared" si="2"/>
        <v>16020</v>
      </c>
      <c r="M30" s="22">
        <f>'[1]neconsumat IULIE2022'!E27</f>
        <v>3000</v>
      </c>
      <c r="N30" s="23">
        <f>'[1]alocare reg'!K27</f>
        <v>2379.92</v>
      </c>
      <c r="O30" s="22">
        <v>2379.92</v>
      </c>
      <c r="P30" s="22">
        <f t="shared" si="3"/>
        <v>7759.84</v>
      </c>
      <c r="Q30" s="24"/>
      <c r="R30" s="25"/>
      <c r="S30" s="25"/>
      <c r="T30" s="24"/>
      <c r="U30" s="24"/>
      <c r="V30" s="24"/>
      <c r="W30" s="4"/>
      <c r="X30" s="26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25">
      <c r="A31" s="27">
        <v>22</v>
      </c>
      <c r="B31" s="30" t="s">
        <v>68</v>
      </c>
      <c r="C31" s="29" t="s">
        <v>69</v>
      </c>
      <c r="D31" s="22">
        <v>660</v>
      </c>
      <c r="E31" s="22">
        <v>960</v>
      </c>
      <c r="F31" s="22">
        <v>1500</v>
      </c>
      <c r="G31" s="22">
        <f t="shared" si="0"/>
        <v>3120</v>
      </c>
      <c r="H31" s="22">
        <v>840</v>
      </c>
      <c r="I31" s="22">
        <v>1380</v>
      </c>
      <c r="J31" s="22">
        <v>660</v>
      </c>
      <c r="K31" s="22">
        <f t="shared" si="1"/>
        <v>2880</v>
      </c>
      <c r="L31" s="22">
        <f t="shared" si="2"/>
        <v>6000</v>
      </c>
      <c r="M31" s="22">
        <f>'[1]neconsumat IULIE2022'!E28</f>
        <v>900</v>
      </c>
      <c r="N31" s="23">
        <f>'[1]alocare reg'!K28</f>
        <v>2488.6799999999998</v>
      </c>
      <c r="O31" s="22">
        <v>2488.6799999999998</v>
      </c>
      <c r="P31" s="22">
        <f t="shared" si="3"/>
        <v>5877.36</v>
      </c>
      <c r="Q31" s="24"/>
      <c r="R31" s="25"/>
      <c r="S31" s="25"/>
      <c r="T31" s="24"/>
      <c r="U31" s="24"/>
      <c r="V31" s="24"/>
      <c r="W31" s="4"/>
      <c r="X31" s="26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28.5">
      <c r="A32" s="19">
        <v>23</v>
      </c>
      <c r="B32" s="30" t="s">
        <v>70</v>
      </c>
      <c r="C32" s="29" t="s">
        <v>71</v>
      </c>
      <c r="D32" s="22">
        <v>2520</v>
      </c>
      <c r="E32" s="22">
        <v>1260</v>
      </c>
      <c r="F32" s="22">
        <v>3000</v>
      </c>
      <c r="G32" s="22">
        <f t="shared" si="0"/>
        <v>6780</v>
      </c>
      <c r="H32" s="22">
        <v>2160</v>
      </c>
      <c r="I32" s="22">
        <v>2400</v>
      </c>
      <c r="J32" s="22">
        <v>2280</v>
      </c>
      <c r="K32" s="22">
        <f t="shared" si="1"/>
        <v>6840</v>
      </c>
      <c r="L32" s="22">
        <f t="shared" si="2"/>
        <v>13620</v>
      </c>
      <c r="M32" s="22">
        <f>'[1]neconsumat IULIE2022'!E29</f>
        <v>1740</v>
      </c>
      <c r="N32" s="23">
        <f>'[1]alocare reg'!K29</f>
        <v>2628.41</v>
      </c>
      <c r="O32" s="22">
        <v>2628.41</v>
      </c>
      <c r="P32" s="22">
        <f t="shared" si="3"/>
        <v>6996.82</v>
      </c>
      <c r="Q32" s="24"/>
      <c r="R32" s="25"/>
      <c r="S32" s="25"/>
      <c r="T32" s="24"/>
      <c r="U32" s="24"/>
      <c r="V32" s="24"/>
      <c r="W32" s="4"/>
      <c r="X32" s="26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1" customFormat="1" ht="28.5">
      <c r="A33" s="43">
        <v>24</v>
      </c>
      <c r="B33" s="52" t="s">
        <v>72</v>
      </c>
      <c r="C33" s="53" t="s">
        <v>73</v>
      </c>
      <c r="D33" s="46">
        <v>0</v>
      </c>
      <c r="E33" s="46">
        <v>0</v>
      </c>
      <c r="F33" s="46">
        <v>0</v>
      </c>
      <c r="G33" s="46">
        <f t="shared" si="0"/>
        <v>0</v>
      </c>
      <c r="H33" s="46">
        <v>0</v>
      </c>
      <c r="I33" s="46">
        <v>0</v>
      </c>
      <c r="J33" s="46">
        <v>0</v>
      </c>
      <c r="K33" s="46">
        <f t="shared" si="1"/>
        <v>0</v>
      </c>
      <c r="L33" s="46">
        <f t="shared" si="2"/>
        <v>0</v>
      </c>
      <c r="M33" s="46">
        <f>'[1]neconsumat IULIE2022'!E30</f>
        <v>0</v>
      </c>
      <c r="N33" s="46">
        <f>'[1]alocare reg'!K30</f>
        <v>0</v>
      </c>
      <c r="O33" s="46">
        <v>0</v>
      </c>
      <c r="P33" s="46">
        <f t="shared" si="3"/>
        <v>0</v>
      </c>
      <c r="Q33" s="47"/>
      <c r="R33" s="48"/>
      <c r="S33" s="48"/>
      <c r="T33" s="47"/>
      <c r="U33" s="47"/>
      <c r="V33" s="47"/>
      <c r="W33" s="49"/>
      <c r="X33" s="50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75">
      <c r="A34" s="54"/>
      <c r="B34" s="55"/>
      <c r="C34" s="56" t="s">
        <v>74</v>
      </c>
      <c r="D34" s="57">
        <f t="shared" ref="D34:Q34" si="4">SUM(D10:D33)</f>
        <v>53460</v>
      </c>
      <c r="E34" s="57">
        <f t="shared" si="4"/>
        <v>63300</v>
      </c>
      <c r="F34" s="57">
        <f t="shared" si="4"/>
        <v>64440</v>
      </c>
      <c r="G34" s="57">
        <f t="shared" si="4"/>
        <v>181200</v>
      </c>
      <c r="H34" s="57">
        <f t="shared" si="4"/>
        <v>62580</v>
      </c>
      <c r="I34" s="57">
        <f t="shared" si="4"/>
        <v>62940</v>
      </c>
      <c r="J34" s="57">
        <f t="shared" si="4"/>
        <v>66300</v>
      </c>
      <c r="K34" s="57">
        <f t="shared" si="4"/>
        <v>191820</v>
      </c>
      <c r="L34" s="57">
        <f t="shared" si="4"/>
        <v>373020</v>
      </c>
      <c r="M34" s="57">
        <f t="shared" si="4"/>
        <v>60240</v>
      </c>
      <c r="N34" s="58">
        <f t="shared" si="4"/>
        <v>92638.679999999978</v>
      </c>
      <c r="O34" s="57">
        <f t="shared" si="4"/>
        <v>69653.25</v>
      </c>
      <c r="P34" s="57">
        <f t="shared" si="4"/>
        <v>222531.92999999996</v>
      </c>
      <c r="Q34" s="59">
        <f t="shared" si="4"/>
        <v>0</v>
      </c>
      <c r="R34" s="60">
        <f>SUM(R10:R33)</f>
        <v>0</v>
      </c>
      <c r="S34" s="60">
        <f>SUM(S10:S33)</f>
        <v>0</v>
      </c>
      <c r="T34" s="59">
        <f>SUM(T10:T33)</f>
        <v>0</v>
      </c>
      <c r="U34" s="59">
        <f>SUM(U10:U33)</f>
        <v>0</v>
      </c>
      <c r="V34" s="59">
        <f>SUM(V10:V33)</f>
        <v>0</v>
      </c>
    </row>
    <row r="35" spans="1:256" s="6" customFormat="1" ht="14.25" hidden="1">
      <c r="A35" s="61"/>
      <c r="B35" s="62" t="s">
        <v>75</v>
      </c>
      <c r="C35" s="63" t="s">
        <v>76</v>
      </c>
      <c r="D35" s="47">
        <v>0</v>
      </c>
      <c r="E35" s="47">
        <v>0</v>
      </c>
      <c r="F35" s="47">
        <v>0</v>
      </c>
      <c r="G35" s="47">
        <v>0</v>
      </c>
      <c r="H35" s="47">
        <v>180</v>
      </c>
      <c r="I35" s="47">
        <v>0</v>
      </c>
      <c r="J35" s="47">
        <v>0</v>
      </c>
      <c r="K35" s="47">
        <v>180</v>
      </c>
      <c r="L35" s="47">
        <v>180</v>
      </c>
      <c r="M35" s="47">
        <v>0</v>
      </c>
      <c r="N35" s="64">
        <v>0</v>
      </c>
      <c r="O35" s="65">
        <v>0</v>
      </c>
      <c r="P35" s="46">
        <f>M35+N35+O35</f>
        <v>0</v>
      </c>
      <c r="Q35" s="48">
        <v>0</v>
      </c>
      <c r="R35" s="48">
        <v>0</v>
      </c>
      <c r="S35" s="48">
        <v>0</v>
      </c>
      <c r="T35" s="47">
        <f>Q35+R35+S35</f>
        <v>0</v>
      </c>
      <c r="U35" s="47">
        <f>P35+T35</f>
        <v>0</v>
      </c>
      <c r="V35" s="47">
        <f>L35+U35</f>
        <v>180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s="6" customFormat="1" ht="28.5" hidden="1">
      <c r="A36" s="61"/>
      <c r="B36" s="67" t="s">
        <v>77</v>
      </c>
      <c r="C36" s="68" t="s">
        <v>78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64">
        <v>0</v>
      </c>
      <c r="O36" s="65">
        <v>0</v>
      </c>
      <c r="P36" s="65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s="6" customFormat="1" ht="14.25" hidden="1">
      <c r="A37" s="69"/>
      <c r="B37" s="70" t="s">
        <v>79</v>
      </c>
      <c r="C37" s="71" t="s">
        <v>80</v>
      </c>
      <c r="D37" s="47">
        <v>240</v>
      </c>
      <c r="E37" s="47">
        <v>420</v>
      </c>
      <c r="F37" s="47">
        <v>540</v>
      </c>
      <c r="G37" s="47">
        <v>1200</v>
      </c>
      <c r="H37" s="47">
        <v>300</v>
      </c>
      <c r="I37" s="47">
        <v>0</v>
      </c>
      <c r="J37" s="47">
        <v>0</v>
      </c>
      <c r="K37" s="47">
        <v>300</v>
      </c>
      <c r="L37" s="47">
        <v>1500</v>
      </c>
      <c r="M37" s="47">
        <v>0</v>
      </c>
      <c r="N37" s="64">
        <v>0</v>
      </c>
      <c r="O37" s="65">
        <v>0</v>
      </c>
      <c r="P37" s="65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s="6" customFormat="1" ht="14.25" hidden="1">
      <c r="A38" s="61"/>
      <c r="B38" s="67" t="s">
        <v>81</v>
      </c>
      <c r="C38" s="68" t="s">
        <v>82</v>
      </c>
      <c r="D38" s="47">
        <v>720</v>
      </c>
      <c r="E38" s="47">
        <v>2220</v>
      </c>
      <c r="F38" s="47">
        <v>1320</v>
      </c>
      <c r="G38" s="47">
        <v>4260</v>
      </c>
      <c r="H38" s="47">
        <v>0</v>
      </c>
      <c r="I38" s="47">
        <v>0</v>
      </c>
      <c r="J38" s="47">
        <v>0</v>
      </c>
      <c r="K38" s="47">
        <v>0</v>
      </c>
      <c r="L38" s="47">
        <v>4260</v>
      </c>
      <c r="M38" s="47">
        <v>0</v>
      </c>
      <c r="N38" s="64">
        <v>0</v>
      </c>
      <c r="O38" s="65">
        <v>0</v>
      </c>
      <c r="P38" s="65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s="6" customFormat="1" ht="14.25" hidden="1">
      <c r="A39" s="69"/>
      <c r="B39" s="67" t="s">
        <v>83</v>
      </c>
      <c r="C39" s="72" t="s">
        <v>84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64">
        <v>0</v>
      </c>
      <c r="O39" s="65">
        <v>0</v>
      </c>
      <c r="P39" s="65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s="6" customFormat="1" ht="57" hidden="1">
      <c r="A40" s="73"/>
      <c r="B40" s="74"/>
      <c r="C40" s="75" t="s">
        <v>85</v>
      </c>
      <c r="D40" s="76">
        <f>SUM(D34:D39)</f>
        <v>54420</v>
      </c>
      <c r="E40" s="76">
        <f t="shared" ref="E40:V40" si="5">SUM(E34:E39)</f>
        <v>65940</v>
      </c>
      <c r="F40" s="76">
        <f t="shared" si="5"/>
        <v>66300</v>
      </c>
      <c r="G40" s="76">
        <f t="shared" si="5"/>
        <v>186660</v>
      </c>
      <c r="H40" s="76">
        <f t="shared" si="5"/>
        <v>63060</v>
      </c>
      <c r="I40" s="76">
        <f t="shared" si="5"/>
        <v>62940</v>
      </c>
      <c r="J40" s="76">
        <f t="shared" si="5"/>
        <v>66300</v>
      </c>
      <c r="K40" s="76">
        <f t="shared" si="5"/>
        <v>192300</v>
      </c>
      <c r="L40" s="76">
        <f t="shared" si="5"/>
        <v>378960</v>
      </c>
      <c r="M40" s="76">
        <f t="shared" si="5"/>
        <v>60240</v>
      </c>
      <c r="N40" s="77">
        <f t="shared" si="5"/>
        <v>92638.679999999978</v>
      </c>
      <c r="O40" s="78">
        <f t="shared" si="5"/>
        <v>69653.25</v>
      </c>
      <c r="P40" s="78">
        <f t="shared" si="5"/>
        <v>222531.92999999996</v>
      </c>
      <c r="Q40" s="76">
        <f t="shared" si="5"/>
        <v>0</v>
      </c>
      <c r="R40" s="76">
        <f t="shared" si="5"/>
        <v>0</v>
      </c>
      <c r="S40" s="76">
        <f t="shared" si="5"/>
        <v>0</v>
      </c>
      <c r="T40" s="76">
        <f t="shared" si="5"/>
        <v>0</v>
      </c>
      <c r="U40" s="76">
        <f t="shared" si="5"/>
        <v>0</v>
      </c>
      <c r="V40" s="76">
        <f t="shared" si="5"/>
        <v>180</v>
      </c>
    </row>
    <row r="41" spans="1:256" ht="15.75">
      <c r="A41" s="79"/>
      <c r="B41" s="80"/>
      <c r="C41" s="80"/>
      <c r="D41" s="81"/>
      <c r="E41" s="81"/>
      <c r="F41" s="81"/>
      <c r="G41" s="81"/>
      <c r="H41" s="82"/>
      <c r="I41" s="82"/>
      <c r="J41" s="82"/>
      <c r="K41" s="81"/>
      <c r="L41" s="81"/>
      <c r="M41" s="82"/>
      <c r="N41" s="83"/>
      <c r="O41" s="82"/>
      <c r="P41" s="82"/>
      <c r="Q41" s="84"/>
      <c r="R41" s="85"/>
      <c r="S41" s="85"/>
      <c r="T41" s="84"/>
      <c r="U41" s="86"/>
      <c r="V41" s="86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  <c r="IV41" s="82"/>
    </row>
    <row r="42" spans="1:256" ht="15.75">
      <c r="A42" s="79"/>
      <c r="B42" s="80"/>
      <c r="C42" s="80"/>
      <c r="D42" s="81"/>
      <c r="E42" s="81"/>
      <c r="F42" s="81"/>
      <c r="G42" s="81"/>
      <c r="H42" s="87"/>
      <c r="I42" s="82"/>
      <c r="J42" s="82"/>
      <c r="K42" s="81"/>
      <c r="L42" s="81"/>
      <c r="M42" s="82"/>
      <c r="N42" s="83"/>
      <c r="O42" s="82"/>
      <c r="P42" s="82"/>
      <c r="Q42" s="84"/>
      <c r="R42" s="85"/>
      <c r="S42" s="85"/>
      <c r="T42" s="84"/>
      <c r="U42" s="86"/>
      <c r="V42" s="86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</row>
    <row r="43" spans="1:256" ht="15.75">
      <c r="C43" s="2"/>
      <c r="I43" s="26"/>
      <c r="J43" s="26"/>
      <c r="M43" s="26"/>
      <c r="N43" s="88"/>
      <c r="O43" s="26"/>
      <c r="P43" s="26"/>
      <c r="Q43" s="89"/>
      <c r="T43" s="89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  <c r="IV43" s="82"/>
    </row>
    <row r="44" spans="1:256">
      <c r="C44" s="2"/>
    </row>
    <row r="45" spans="1:256">
      <c r="C45" s="2"/>
      <c r="I45" s="26"/>
      <c r="J45" s="26"/>
      <c r="M45" s="26"/>
      <c r="N45" s="88"/>
      <c r="O45" s="26"/>
      <c r="P45" s="26"/>
      <c r="Q45" s="89"/>
      <c r="T45" s="89"/>
    </row>
    <row r="46" spans="1:256">
      <c r="C46" s="2"/>
    </row>
    <row r="47" spans="1:256">
      <c r="B47" s="2"/>
      <c r="C47" s="2"/>
    </row>
    <row r="48" spans="1:256">
      <c r="B48" s="2"/>
      <c r="C48" s="2"/>
    </row>
    <row r="49" spans="1:256">
      <c r="A49" s="90"/>
      <c r="B49" s="90"/>
      <c r="C49" s="90"/>
      <c r="D49" s="90"/>
      <c r="E49" s="90"/>
      <c r="F49" s="90"/>
      <c r="G49" s="90"/>
      <c r="H49" s="90"/>
      <c r="K49" s="90"/>
      <c r="L49" s="90"/>
      <c r="U49" s="91"/>
      <c r="V49" s="91"/>
    </row>
    <row r="50" spans="1:256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2"/>
      <c r="O50" s="90"/>
      <c r="P50" s="90"/>
      <c r="Q50" s="91"/>
      <c r="R50" s="93"/>
      <c r="S50" s="93"/>
      <c r="T50" s="91"/>
      <c r="U50" s="91"/>
      <c r="V50" s="91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  <c r="IN50" s="90"/>
      <c r="IO50" s="90"/>
      <c r="IP50" s="90"/>
      <c r="IQ50" s="90"/>
      <c r="IR50" s="90"/>
      <c r="IS50" s="90"/>
      <c r="IT50" s="90"/>
      <c r="IU50" s="90"/>
      <c r="IV50" s="90"/>
    </row>
    <row r="51" spans="1:256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2"/>
      <c r="O51" s="90"/>
      <c r="P51" s="90"/>
      <c r="Q51" s="91"/>
      <c r="R51" s="93"/>
      <c r="S51" s="93"/>
      <c r="T51" s="91"/>
      <c r="U51" s="91"/>
      <c r="V51" s="91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  <c r="IR51" s="90"/>
      <c r="IS51" s="90"/>
      <c r="IT51" s="90"/>
      <c r="IU51" s="90"/>
      <c r="IV51" s="90"/>
    </row>
    <row r="52" spans="1:256" ht="15">
      <c r="B52" s="2"/>
      <c r="C52" s="2"/>
      <c r="H52" s="94"/>
      <c r="I52" s="94"/>
      <c r="J52" s="94"/>
      <c r="M52" s="94"/>
      <c r="N52" s="95"/>
      <c r="O52" s="94"/>
      <c r="P52" s="94"/>
      <c r="Q52" s="96"/>
      <c r="R52" s="97"/>
      <c r="S52" s="97"/>
      <c r="T52" s="96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  <c r="IS52" s="94"/>
      <c r="IT52" s="94"/>
      <c r="IU52" s="94"/>
      <c r="IV52" s="94"/>
    </row>
    <row r="53" spans="1:256">
      <c r="B53" s="2"/>
      <c r="C53" s="2"/>
      <c r="H53" s="90"/>
      <c r="I53" s="90"/>
      <c r="J53" s="90"/>
      <c r="M53" s="90"/>
      <c r="N53" s="92"/>
      <c r="O53" s="90"/>
      <c r="P53" s="90"/>
      <c r="Q53" s="91"/>
      <c r="R53" s="93"/>
      <c r="S53" s="93"/>
      <c r="T53" s="91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90"/>
      <c r="IT53" s="90"/>
      <c r="IU53" s="90"/>
      <c r="IV53" s="90"/>
    </row>
    <row r="54" spans="1:256">
      <c r="B54" s="2"/>
      <c r="C54" s="2"/>
      <c r="H54" s="98"/>
      <c r="I54" s="98"/>
      <c r="J54" s="98"/>
      <c r="M54" s="98"/>
      <c r="N54" s="99"/>
      <c r="O54" s="98"/>
      <c r="P54" s="98"/>
      <c r="Q54" s="100"/>
      <c r="R54" s="93"/>
      <c r="S54" s="93"/>
      <c r="T54" s="100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</row>
    <row r="55" spans="1:256">
      <c r="B55" s="2"/>
      <c r="C55" s="2"/>
      <c r="H55" s="101"/>
      <c r="I55" s="101"/>
      <c r="J55" s="101"/>
      <c r="M55" s="101"/>
      <c r="N55" s="102"/>
      <c r="O55" s="101"/>
      <c r="P55" s="101"/>
      <c r="Q55" s="103"/>
      <c r="R55" s="104"/>
      <c r="S55" s="104"/>
      <c r="T55" s="103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1"/>
      <c r="HG55" s="101"/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1"/>
      <c r="HV55" s="101"/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1"/>
      <c r="IK55" s="101"/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</row>
    <row r="56" spans="1:256">
      <c r="B56" s="2"/>
      <c r="C56" s="2"/>
    </row>
    <row r="57" spans="1:256">
      <c r="H57" s="26"/>
    </row>
    <row r="59" spans="1:256" ht="15">
      <c r="C59" s="10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2022-08-23T08:41:18Z</dcterms:created>
  <dcterms:modified xsi:type="dcterms:W3CDTF">2022-08-23T08:42:42Z</dcterms:modified>
</cp:coreProperties>
</file>